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5570" windowHeight="7830" tabRatio="715" firstSheet="5" activeTab="16"/>
  </bookViews>
  <sheets>
    <sheet name="Титул" sheetId="7" r:id="rId1"/>
    <sheet name="Раздел 1" sheetId="26" r:id="rId2"/>
    <sheet name="Раздел 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35" r:id="rId13"/>
    <sheet name="Раздел 7" sheetId="11" r:id="rId14"/>
    <sheet name="Раздел 8.1" sheetId="38" r:id="rId15"/>
    <sheet name="Раздел 8.2" sheetId="39" r:id="rId16"/>
    <sheet name="Раздел 8.3" sheetId="40" r:id="rId17"/>
    <sheet name="Раздел 9" sheetId="28" r:id="rId18"/>
    <sheet name="Раздел 10.1" sheetId="36" r:id="rId19"/>
    <sheet name="Раздел 10.2" sheetId="37" r:id="rId20"/>
    <sheet name="Раздел 10.3" sheetId="29" r:id="rId21"/>
    <sheet name="Раздел 10.4" sheetId="30" r:id="rId22"/>
    <sheet name="Лист1" sheetId="27" r:id="rId23"/>
    <sheet name="Лист2" sheetId="41" r:id="rId24"/>
  </sheets>
  <externalReferences>
    <externalReference r:id="rId25"/>
  </externalReference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24519"/>
</workbook>
</file>

<file path=xl/calcChain.xml><?xml version="1.0" encoding="utf-8"?>
<calcChain xmlns="http://schemas.openxmlformats.org/spreadsheetml/2006/main">
  <c r="B36" i="37"/>
  <c r="C36" s="1"/>
  <c r="B31"/>
  <c r="C31" s="1"/>
  <c r="B26"/>
  <c r="C26" s="1"/>
  <c r="B21"/>
  <c r="C21" s="1"/>
  <c r="B15"/>
  <c r="C15" s="1"/>
  <c r="D3"/>
  <c r="C37" s="1"/>
  <c r="C3"/>
  <c r="B3"/>
  <c r="C24" s="1"/>
  <c r="A12" i="36"/>
  <c r="A10"/>
  <c r="A6"/>
  <c r="L8" s="1"/>
  <c r="C7" i="37" l="1"/>
  <c r="C9"/>
  <c r="C11"/>
  <c r="C13"/>
  <c r="C16"/>
  <c r="C18"/>
  <c r="C20"/>
  <c r="C23"/>
  <c r="C25"/>
  <c r="C28"/>
  <c r="C30"/>
  <c r="C33"/>
  <c r="C35"/>
  <c r="C38"/>
  <c r="C6"/>
  <c r="C8"/>
  <c r="C10"/>
  <c r="C12"/>
  <c r="C14"/>
  <c r="C17"/>
  <c r="C19"/>
  <c r="C22"/>
  <c r="C27"/>
  <c r="C29"/>
  <c r="C32"/>
  <c r="C34"/>
  <c r="C8" i="36"/>
  <c r="E8"/>
  <c r="G8"/>
  <c r="I8"/>
  <c r="K8"/>
  <c r="A7"/>
  <c r="B8"/>
  <c r="D8"/>
  <c r="F8"/>
  <c r="H8"/>
  <c r="J8"/>
  <c r="A8" l="1"/>
  <c r="L115" i="33" l="1"/>
  <c r="K115"/>
  <c r="J115"/>
  <c r="I115"/>
  <c r="H115"/>
  <c r="G115"/>
  <c r="D115"/>
  <c r="C115"/>
  <c r="L112"/>
  <c r="K112"/>
  <c r="J112"/>
  <c r="I112"/>
  <c r="H112"/>
  <c r="G112"/>
  <c r="D112"/>
  <c r="C112"/>
  <c r="L108"/>
  <c r="K108"/>
  <c r="J108"/>
  <c r="I108"/>
  <c r="H108"/>
  <c r="G108"/>
  <c r="D108"/>
  <c r="C108"/>
  <c r="L107"/>
  <c r="K107"/>
  <c r="J107"/>
  <c r="I107"/>
  <c r="H107"/>
  <c r="G107"/>
  <c r="D107"/>
  <c r="C107"/>
  <c r="L102"/>
  <c r="K102"/>
  <c r="J102"/>
  <c r="I102"/>
  <c r="H102"/>
  <c r="G102"/>
  <c r="D102"/>
  <c r="C102"/>
  <c r="L96"/>
  <c r="K96"/>
  <c r="J96"/>
  <c r="I96"/>
  <c r="H96"/>
  <c r="G96"/>
  <c r="L92"/>
  <c r="K92"/>
  <c r="J92"/>
  <c r="I92"/>
  <c r="H92"/>
  <c r="G92"/>
  <c r="D92"/>
  <c r="C92"/>
  <c r="L91"/>
  <c r="K91"/>
  <c r="J91"/>
  <c r="I91"/>
  <c r="H91"/>
  <c r="G91"/>
  <c r="D91"/>
  <c r="C91"/>
  <c r="L86"/>
  <c r="K86"/>
  <c r="J86"/>
  <c r="I86"/>
  <c r="H86"/>
  <c r="G86"/>
  <c r="D86"/>
  <c r="C86"/>
  <c r="L80"/>
  <c r="K80"/>
  <c r="J80"/>
  <c r="I80"/>
  <c r="H80"/>
  <c r="G80"/>
  <c r="D80"/>
  <c r="C80"/>
  <c r="L76"/>
  <c r="K76"/>
  <c r="J76"/>
  <c r="I76"/>
  <c r="H76"/>
  <c r="G76"/>
  <c r="D76"/>
  <c r="C76"/>
  <c r="L75"/>
  <c r="K75"/>
  <c r="J75"/>
  <c r="I75"/>
  <c r="H75"/>
  <c r="G75"/>
  <c r="D75"/>
  <c r="C75"/>
  <c r="L70"/>
  <c r="K70"/>
  <c r="J70"/>
  <c r="I70"/>
  <c r="H70"/>
  <c r="G70"/>
  <c r="D70"/>
  <c r="C70"/>
  <c r="L66"/>
  <c r="K66"/>
  <c r="J66"/>
  <c r="I66"/>
  <c r="H66"/>
  <c r="G66"/>
  <c r="D66"/>
  <c r="C66"/>
  <c r="L62"/>
  <c r="K62"/>
  <c r="J62"/>
  <c r="I62"/>
  <c r="H62"/>
  <c r="G62"/>
  <c r="D62"/>
  <c r="C62"/>
  <c r="L61"/>
  <c r="K61"/>
  <c r="J61"/>
  <c r="I61"/>
  <c r="H61"/>
  <c r="G61"/>
  <c r="D61"/>
  <c r="C61"/>
  <c r="L57"/>
  <c r="K57"/>
  <c r="J57"/>
  <c r="I57"/>
  <c r="H57"/>
  <c r="G57"/>
  <c r="D57"/>
  <c r="C57"/>
  <c r="L52"/>
  <c r="K52"/>
  <c r="J52"/>
  <c r="I52"/>
  <c r="H52"/>
  <c r="G52"/>
  <c r="D52"/>
  <c r="C52"/>
  <c r="L48"/>
  <c r="K48"/>
  <c r="J48"/>
  <c r="I48"/>
  <c r="H48"/>
  <c r="G48"/>
  <c r="D48"/>
  <c r="C48"/>
  <c r="L47"/>
  <c r="K47"/>
  <c r="J47"/>
  <c r="I47"/>
  <c r="H47"/>
  <c r="G47"/>
  <c r="D47"/>
  <c r="C47"/>
  <c r="L41"/>
  <c r="K41"/>
  <c r="J41"/>
  <c r="I41"/>
  <c r="H41"/>
  <c r="G41"/>
  <c r="D41"/>
  <c r="C41"/>
  <c r="L35"/>
  <c r="K35"/>
  <c r="J35"/>
  <c r="I35"/>
  <c r="H35"/>
  <c r="G35"/>
  <c r="D35"/>
  <c r="C35"/>
  <c r="L30"/>
  <c r="K30"/>
  <c r="J30"/>
  <c r="I30"/>
  <c r="H30"/>
  <c r="G30"/>
  <c r="D30"/>
  <c r="C30"/>
  <c r="L29"/>
  <c r="K29"/>
  <c r="J29"/>
  <c r="I29"/>
  <c r="H29"/>
  <c r="G29"/>
  <c r="D29"/>
  <c r="C29"/>
  <c r="L21"/>
  <c r="K21"/>
  <c r="J21"/>
  <c r="I21"/>
  <c r="H21"/>
  <c r="G21"/>
  <c r="D21"/>
  <c r="C21"/>
  <c r="L12"/>
  <c r="K12"/>
  <c r="J12"/>
  <c r="I12"/>
  <c r="H12"/>
  <c r="G12"/>
  <c r="D12"/>
  <c r="C12"/>
  <c r="L5"/>
  <c r="K5"/>
  <c r="J5"/>
  <c r="I5"/>
  <c r="H5"/>
  <c r="G5"/>
  <c r="D5"/>
  <c r="C5"/>
  <c r="L4"/>
  <c r="K4"/>
  <c r="J4"/>
  <c r="I4"/>
  <c r="H4"/>
  <c r="G4"/>
  <c r="D4"/>
  <c r="C4"/>
  <c r="C15" i="32" l="1"/>
  <c r="C14"/>
  <c r="C13"/>
  <c r="C12"/>
  <c r="C11"/>
  <c r="C10"/>
  <c r="B9"/>
  <c r="C8"/>
  <c r="C7"/>
  <c r="C6"/>
  <c r="C5"/>
  <c r="C4"/>
  <c r="B3"/>
  <c r="F15" i="31"/>
  <c r="E15"/>
  <c r="E14"/>
  <c r="I16" l="1"/>
  <c r="E3" i="29" l="1"/>
  <c r="B3"/>
  <c r="D109" i="15"/>
  <c r="D99"/>
  <c r="D103"/>
  <c r="D38" l="1"/>
  <c r="D30"/>
  <c r="C5" i="9" l="1"/>
  <c r="D54" i="15" l="1"/>
  <c r="D48"/>
  <c r="D4"/>
  <c r="B9" i="16" l="1"/>
  <c r="D9"/>
  <c r="C9"/>
  <c r="D4" i="25" l="1"/>
  <c r="D81"/>
  <c r="G81"/>
  <c r="C81"/>
  <c r="H71"/>
  <c r="G71"/>
  <c r="D71"/>
  <c r="C61"/>
  <c r="G61"/>
  <c r="C51"/>
  <c r="H51"/>
  <c r="G51"/>
  <c r="C41"/>
  <c r="D41"/>
  <c r="G31"/>
  <c r="H31"/>
  <c r="D18"/>
  <c r="H41"/>
  <c r="G41"/>
  <c r="H81"/>
  <c r="H61"/>
  <c r="D61"/>
  <c r="D51"/>
  <c r="D31"/>
  <c r="H18"/>
  <c r="G18"/>
  <c r="G4"/>
  <c r="H4"/>
  <c r="G91" l="1"/>
  <c r="H91"/>
  <c r="D91"/>
  <c r="H34" i="8"/>
  <c r="G34"/>
  <c r="M5" i="9" l="1"/>
  <c r="F5"/>
  <c r="J5"/>
  <c r="D34" i="8" l="1"/>
  <c r="C34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<sst xmlns="http://schemas.openxmlformats.org/spreadsheetml/2006/main" count="1269" uniqueCount="837">
  <si>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</si>
  <si>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</si>
  <si>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</si>
  <si>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</si>
  <si>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</si>
  <si>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</si>
  <si>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</si>
  <si>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</si>
  <si>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</si>
  <si>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</si>
  <si>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</si>
  <si>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</si>
  <si>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</si>
  <si>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</si>
  <si>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</si>
  <si>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</si>
  <si>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</si>
  <si>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</si>
  <si>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</si>
  <si>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</si>
  <si>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</si>
  <si>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</si>
  <si>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</si>
  <si>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</si>
  <si>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</si>
  <si>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</si>
  <si>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</si>
  <si>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</si>
  <si>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</si>
  <si>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</si>
  <si>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</si>
  <si>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</si>
  <si>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</si>
  <si>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</si>
  <si>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</si>
  <si>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</si>
  <si>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</si>
  <si>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</si>
  <si>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</si>
  <si>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</si>
  <si>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</si>
  <si>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</si>
  <si>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</si>
  <si>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</si>
  <si>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</si>
  <si>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</si>
  <si>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</si>
  <si>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</si>
  <si>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</si>
  <si>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</si>
  <si>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</si>
  <si>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</si>
  <si>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</si>
  <si>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</si>
  <si>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</si>
  <si>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</si>
  <si>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</si>
  <si>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</si>
  <si>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</si>
  <si>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</si>
  <si>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</si>
  <si>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</si>
  <si>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</si>
  <si>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</si>
  <si>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</si>
  <si>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</si>
  <si>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</si>
  <si>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</si>
  <si>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</si>
  <si>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</si>
  <si>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</si>
  <si>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</si>
  <si>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</si>
  <si>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</si>
  <si>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</si>
  <si>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</si>
  <si>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</si>
  <si>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</si>
  <si>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</si>
  <si>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</si>
  <si>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</si>
  <si>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</si>
  <si>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</si>
  <si>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</si>
  <si>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</si>
  <si>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</si>
  <si>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</si>
  <si>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</si>
  <si>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</si>
  <si>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</si>
  <si>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</si>
  <si>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</si>
  <si>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</si>
  <si>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</si>
  <si>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</si>
  <si>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</si>
  <si>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</si>
  <si>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</si>
  <si>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</si>
  <si>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</si>
  <si>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</si>
  <si>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</si>
  <si>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</si>
  <si>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</si>
  <si>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</si>
  <si>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</si>
  <si>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</si>
  <si>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</si>
  <si>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</si>
  <si>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</si>
  <si>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</si>
  <si>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</si>
  <si>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</si>
  <si>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</si>
  <si>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</si>
  <si>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</si>
  <si>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</si>
  <si>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</si>
  <si>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</si>
  <si>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</si>
  <si>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</si>
  <si>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</si>
  <si>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</si>
  <si>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</si>
  <si>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</si>
  <si>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</si>
  <si>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</si>
  <si>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</si>
  <si>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</si>
  <si>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</si>
  <si>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</si>
  <si>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</si>
  <si>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</si>
  <si>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</si>
  <si>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</si>
  <si>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</si>
  <si>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</si>
  <si>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</si>
  <si>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</si>
  <si>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</si>
  <si>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</si>
  <si>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</si>
  <si>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</si>
  <si>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</si>
  <si>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</si>
  <si>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</si>
  <si>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</si>
  <si>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</si>
  <si>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</si>
  <si>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</si>
  <si>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</si>
  <si>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</si>
  <si>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</si>
  <si>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</si>
  <si>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</si>
  <si>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</si>
  <si>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</si>
  <si>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</si>
  <si>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</si>
  <si>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</si>
  <si>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</si>
  <si>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</si>
  <si>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</si>
  <si>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</si>
  <si>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</si>
  <si>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</si>
  <si>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</si>
  <si>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</si>
  <si>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</si>
  <si>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</si>
  <si>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</si>
  <si>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</si>
  <si>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</si>
  <si>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</si>
  <si>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</si>
  <si>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</si>
  <si>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</si>
  <si>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</si>
  <si>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</si>
  <si>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</si>
  <si>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</si>
  <si>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</si>
  <si>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</si>
  <si>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</si>
  <si>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</si>
  <si>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</si>
  <si>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</si>
  <si>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</si>
  <si>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</si>
  <si>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</si>
  <si>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</si>
  <si>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</si>
  <si>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</si>
  <si>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</si>
  <si>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</si>
  <si>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</si>
  <si>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</si>
  <si>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</si>
  <si>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</si>
  <si>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</si>
  <si>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</si>
  <si>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</si>
  <si>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</si>
  <si>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</si>
  <si>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</si>
  <si>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</si>
  <si>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</si>
  <si>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</si>
  <si>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</si>
  <si>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</si>
  <si>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</si>
  <si>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</si>
  <si>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</si>
  <si>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</si>
  <si>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</si>
  <si>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</si>
  <si>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</si>
  <si>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</si>
  <si>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</si>
  <si>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</si>
  <si>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</si>
  <si>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</si>
  <si>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</si>
  <si>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</si>
  <si>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</si>
  <si>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</si>
  <si>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</si>
  <si>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</si>
  <si>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</si>
  <si>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</si>
  <si>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</si>
  <si>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</si>
  <si>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</si>
  <si>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</si>
  <si>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</si>
  <si>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</si>
  <si>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</si>
  <si>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</si>
  <si>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</si>
  <si>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</si>
  <si>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</si>
  <si>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</si>
  <si>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</si>
  <si>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</si>
  <si>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</si>
  <si>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</si>
  <si>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</si>
  <si>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</si>
  <si>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</si>
  <si>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</si>
  <si>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</si>
  <si>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</si>
  <si>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</si>
  <si>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</si>
  <si>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</si>
  <si>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</si>
  <si>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</si>
  <si>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</si>
  <si>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</si>
  <si>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</si>
  <si>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</si>
  <si>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</si>
  <si>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</si>
  <si>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</si>
  <si>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</si>
  <si>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</si>
  <si>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</si>
  <si>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</si>
  <si>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</si>
  <si>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</si>
  <si>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</si>
  <si>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</si>
  <si>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</si>
  <si>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</si>
  <si>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</si>
  <si>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</si>
  <si>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</si>
  <si>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</si>
  <si>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</si>
  <si>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</si>
  <si>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</si>
  <si>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</si>
  <si>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</si>
  <si>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</si>
  <si>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</si>
  <si>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</si>
  <si>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МБУ МЦ "Содружество"</t>
  </si>
  <si>
    <t>И. И. Дончева</t>
  </si>
  <si>
    <t>муниципальное бюджетное учреждение "Молодежный центр "Содружество" Заельцовского района города Новосибирска"</t>
  </si>
  <si>
    <t>630105, г. Новосибирск, ул. Кропоткина, 119/3                                                                                                   e-mail:dod_pim@mail.ru  тел. 319-02-85/319-02-82. Официальная группа учреждения в социальной сети "ВКонтакте":https://vk.com/sodrughestvo54                                                                                                                                                                     страница на портале тымолод.рф:http://www.timolod.ru/centers/sodrujestvo/</t>
  </si>
  <si>
    <t>Дончева Ирина Ивановна</t>
  </si>
  <si>
    <t>МБУ МЦ "Содружество": 9.00-23.00,без выходных Отдел "Луч": пн.9.00-22.00 вт.-пт. 9.00-21.00 сб.10.00-21.00 вскр. 11.00-18.00  Отдел "Пирамида": пн.,ср. 9.00-21.30 вт.,чт.,пт., 9.00-21.00 сб.,11.00-21.00 вскр. 11.00-17.00 Отдел "МиР": 09.00-18.00,выходные-суббота,воскресенье Отдел "Формат А": пн.9.00-19.00 вт.,сб.,10.00-19.00 ср.9.00-21.00 чт.10.00-21.00 пт.10.00-20.00 вскр.13.00-19.00 Отдел "Юность: пн.,вт.,чт.,-сб., 10.00-20.00 ср.10.00-21.00 выходной-воскресенье Отдел "Спектр": пн.,ср.,чт.,сб.,9.00-19.00 вт.,пт.,9.00-20.00 выходной -воскресенье</t>
  </si>
  <si>
    <t>Открытый городской турнир по настольному теннису среди молодежных команд "11:0"</t>
  </si>
  <si>
    <t>Открытый городской вокальный конкурс                        «БУДЬ В ГОЛОСЕ» /                       Гала-концерт</t>
  </si>
  <si>
    <t>Городской фестиваль короткометражного кино</t>
  </si>
  <si>
    <t>Мероприятие в рамках празднования Дня города Новосибирска</t>
  </si>
  <si>
    <t>Городской семейный пикник «Арбузник»</t>
  </si>
  <si>
    <t>Образовательный интенсив «Белый шум»</t>
  </si>
  <si>
    <t>Содействие развитию активной жизненной позиции молодёжи</t>
  </si>
  <si>
    <t>Молодежь                      от 14 до 30 лет</t>
  </si>
  <si>
    <t>Дети, подростки и молодежь                             от 7 до 30 лет</t>
  </si>
  <si>
    <t>Специалисты по связям с общественностью УМП мэрии города Новосибирска</t>
  </si>
  <si>
    <t>«Стильный WorkSHOP» и фотопикник</t>
  </si>
  <si>
    <t>Интерактивная выставка «Ощутимый город»</t>
  </si>
  <si>
    <t>Концертная программа, посвященная Дню знаний и Новому году</t>
  </si>
  <si>
    <t>Социальная акция «Рождественское чудо»</t>
  </si>
  <si>
    <t>Интеллектуальная                   игра-викторина                            «Мир сказок»</t>
  </si>
  <si>
    <t>Праздник для молодых семей                                                  «Яблочный FRESH»</t>
  </si>
  <si>
    <t>Содействие молодёжи в трудной жизненной ситуации</t>
  </si>
  <si>
    <t>Весенний этап социально-значимой                                       акции «Трудовой десант»</t>
  </si>
  <si>
    <t>Молодежь                             от 14 до 30 лет</t>
  </si>
  <si>
    <t>Молодые семьи с детьми</t>
  </si>
  <si>
    <t>Дети, подростки, молодежь, а ткже жители микрорайона</t>
  </si>
  <si>
    <t>Молодежь                             от 14 лет</t>
  </si>
  <si>
    <t>МБУ МЦ "Содружество"                 ул. Кропоткина, 119/3</t>
  </si>
  <si>
    <t>Площадка у театра "Глобус" ул. Каменская, 1</t>
  </si>
  <si>
    <t>Открытый городской вокальный конкурс                        «БУДЬ В ГОЛОСЕ» /                                                                                                       Гала-концерт</t>
  </si>
  <si>
    <t>25.05.2018-27.05.2018 /                        01.06.2018</t>
  </si>
  <si>
    <t>МБУ МЦ "Содружество"                 ул. Кропоткина, 119/3 / Центр океанографии и морской биологии "Дельфиния" ул. Жуковского, 100/4</t>
  </si>
  <si>
    <t>Нарымский сквер</t>
  </si>
  <si>
    <t>МБУ МЦ "Содружество", отдел "Пирамида", ул. Кропоткина, 269/1</t>
  </si>
  <si>
    <t>Формирование здорового образа жизни в молодежной среде и популяризация настольного тенниса среди молодежи города Новосибирска</t>
  </si>
  <si>
    <t>Выявление, поддержка и продвижение музыкально-одаренной и талантливой молодежи, перспективных молодых исполнителей-вокалистов города Новосибирска, работающих в жанрах академического и эстрадного пения</t>
  </si>
  <si>
    <t>Вовлечение молодежи города Новосибирска в позитивные формы досуга посредством развития интереса к современному кинематографическому искусству</t>
  </si>
  <si>
    <t>Повышение социального статуса молодой семьи и престижа семейных ценностей, популяризацию семейных отношений и позитивного досуга семьи</t>
  </si>
  <si>
    <t xml:space="preserve"> </t>
  </si>
  <si>
    <t>Создание праздничного настроения жителей и проведение мероприятий, посвященных 125-й годовщине со дня основания города Новосибирска</t>
  </si>
  <si>
    <t>Открытый Чемпионат и Первенство Новосибирской области по Чир спорту</t>
  </si>
  <si>
    <t>Призер(12)</t>
  </si>
  <si>
    <t>СК «Вега», г. Бердск,                     ул. Линейная, 3В</t>
  </si>
  <si>
    <t>Организация и проведение мастер-класса по жонглированию</t>
  </si>
  <si>
    <t>Благодарственное письмо (2)</t>
  </si>
  <si>
    <t>Первенство Новосибирского областного военно-патриотиченского центра «Вымпел» по прикладному каратэ и восточному боевому единоборству кобудо</t>
  </si>
  <si>
    <t>Призер (48)</t>
  </si>
  <si>
    <t>V Областной конкурс талантов «ТалантШоу»</t>
  </si>
  <si>
    <t xml:space="preserve">Лауреат </t>
  </si>
  <si>
    <t>п. Барышево,                                       ул. Институтская, 6</t>
  </si>
  <si>
    <t>Спортзал СОШ-7,                                     ул. Лежена, 22</t>
  </si>
  <si>
    <t>21.04.2018-22.04.2018</t>
  </si>
  <si>
    <t>ТРЦ «Сибирский Молл», ул. Фрунзе, 238</t>
  </si>
  <si>
    <t>Турнир по хоккею с шайбой, посвященный Новому году</t>
  </si>
  <si>
    <t>Спорткомплекс «Энергетик»,г. Калтан, проспект Мира, 55А</t>
  </si>
  <si>
    <t>Участие</t>
  </si>
  <si>
    <t>Чемпионат и первенство Сибирского федерального округа по ушу-таолу и традиционному ушу</t>
  </si>
  <si>
    <t>с/к «Солнечный», г. Красноярск, ул. 60 лет образования СССР, 17</t>
  </si>
  <si>
    <t>Призер(6)</t>
  </si>
  <si>
    <t>13.01.2018-                     16.01.2018</t>
  </si>
  <si>
    <t>Фестиваль оригинального жанра «Огни Сибири»</t>
  </si>
  <si>
    <t>Дом молодежи Первомайского района, ул. Эйхе, 1</t>
  </si>
  <si>
    <t>26.01.2018-27.01.2018</t>
  </si>
  <si>
    <t xml:space="preserve">Участие </t>
  </si>
  <si>
    <t>Межрегиональный учебно-тренировочный семинар по традиционному карате</t>
  </si>
  <si>
    <t>03.02.2018-04.02.2018</t>
  </si>
  <si>
    <t>СК «Лесник», г. Бийск, ул. Майская,16</t>
  </si>
  <si>
    <t>Открытый Кубок Алтайского края по Всестилевому каратэ полный контакт в средствах защиты</t>
  </si>
  <si>
    <t>Лично-командное Первенство Сибирского Федерального округа по настольному теннису среди юношей и девушек до 16 лет</t>
  </si>
  <si>
    <t>СК «Вега», г. Бердск, ул. Линейная, 3 «в»</t>
  </si>
  <si>
    <t>15.03.2018-18.03.2018</t>
  </si>
  <si>
    <t>Региональный конкурс детского танцевального искусства «ТИК-ТАК»</t>
  </si>
  <si>
    <t>ДК им. Чкалова, пр. Дзержинского,34/1</t>
  </si>
  <si>
    <t>Участие (3)</t>
  </si>
  <si>
    <t>Первый региональный фестиваль-конкурс танцевального искусства «Siberian Dance Contest 2018»</t>
  </si>
  <si>
    <t>ДК «Калинина»,ул. Театральная,1</t>
  </si>
  <si>
    <t>Гик-конвенте «Con.Версия»</t>
  </si>
  <si>
    <t>ТЮЗ пер. Нахановича, 4, г. Томск</t>
  </si>
  <si>
    <t>Призер</t>
  </si>
  <si>
    <t>Призер                    Благодарственное письмо</t>
  </si>
  <si>
    <t>г. Иркутск, ул. Байкальская, 267 И, СК Байкал-Арена</t>
  </si>
  <si>
    <t>Учебно-тренировочный семинар по традиционному карате/Международный турнир по карате</t>
  </si>
  <si>
    <t>15.04.2018-16.04.2018</t>
  </si>
  <si>
    <t>Открытый Чемпионат т Первенство города Томска по Чир Спорту</t>
  </si>
  <si>
    <t>СК. «Юпитер», ул. Смирнова, 48б</t>
  </si>
  <si>
    <t>Призер (6)</t>
  </si>
  <si>
    <t>Церемония закрытия XXV регионального этапа всероссийского конкурса «Учитель года – 2018»</t>
  </si>
  <si>
    <t>Новосибирский академический молодежный театр «Глобус»,ул. Каменская,1</t>
  </si>
  <si>
    <t>Фестиваль-конкурс детского танца «Подснежники»</t>
  </si>
  <si>
    <t>ДНТ «Авангард», ул. Бела Куна, 20, г. Томск</t>
  </si>
  <si>
    <t>29.04.2018-30.04.2018</t>
  </si>
  <si>
    <t xml:space="preserve">Призер (1)
Благодарственное письмо
</t>
  </si>
  <si>
    <t>Чемпионат Сибирского Федерального округа по чир спорту</t>
  </si>
  <si>
    <t>19.05.2018-20.05.2018</t>
  </si>
  <si>
    <t>г. Омск</t>
  </si>
  <si>
    <t>Призер (7)</t>
  </si>
  <si>
    <t>Межрегиональный юнармейский патриотический автомарш «Юнармия – от Победы к Победам »</t>
  </si>
  <si>
    <t>Монумент Славы,              ул. Станиславского,7</t>
  </si>
  <si>
    <t>Межрегиональный фестиваль-конкурс циркового искусства «АРЕНА - 2018»</t>
  </si>
  <si>
    <t xml:space="preserve">12.09.2018 -14.09.2018 </t>
  </si>
  <si>
    <t xml:space="preserve">ФГУК
 «Новосибирский государственный цирк»
</t>
  </si>
  <si>
    <t xml:space="preserve">Лауреат (I)                                                    Лауреат (II) 
Лауреат (III)- 2
Диплом участника -1
Благодарственное письмо 
</t>
  </si>
  <si>
    <t>Региональная творческая лаборатория «Наследие» на тему «Традиции. Фольклор. Дети»</t>
  </si>
  <si>
    <t>г. Новосибирск, ул. Каинская,5</t>
  </si>
  <si>
    <t>Всероссийский фестиваль детского и юношеского творчества «Алмазные сияния»</t>
  </si>
  <si>
    <t>ДК «Прогресс», Красный проспект, 167</t>
  </si>
  <si>
    <t>Российский турнир по спортивным и бальным танцам «Кубок данс студии-2018»</t>
  </si>
  <si>
    <t>С/К «Победа»г. г.Барнаул, ул. Антона Петрова,146,</t>
  </si>
  <si>
    <t>Всероссийская массовая лыжная гонка «Лыжня России-2018»</t>
  </si>
  <si>
    <t>Лыжная база имени Тульского,                                     ул. Ионосферная, 3</t>
  </si>
  <si>
    <t>Межрегиональные и всероссийские официальные соревнования по виду спорта «Чир спорт» на 2018 год</t>
  </si>
  <si>
    <t>УСК ЦСК, г. Москва, Ленинградский проспект, д.39, стр.3</t>
  </si>
  <si>
    <t>Призер(2)</t>
  </si>
  <si>
    <t>23.02.2018-25.02.2018</t>
  </si>
  <si>
    <t>II Всероссийский героико-патриотический фестиваль детского и юношеского творчества «Звезда Спасения» на территории Новосибирской области</t>
  </si>
  <si>
    <t>г. Новосибирск</t>
  </si>
  <si>
    <t>Открытая Всероссийская Олимпиада талантов «Богатство России»</t>
  </si>
  <si>
    <t>Призер(4)</t>
  </si>
  <si>
    <t>Всероссийский фестиваль детского и юношеского творчества «Сибирские изумруды»</t>
  </si>
  <si>
    <t>ДК «Прогресс», Красный проспект,167</t>
  </si>
  <si>
    <t>Чемпионат и первенство России по традиционному ушу</t>
  </si>
  <si>
    <t>26.03.2018-30.03.2018</t>
  </si>
  <si>
    <t>г. Москва,ул. Херсонская, 30, к.2, стр.1</t>
  </si>
  <si>
    <t>Чемпионат и первенство России по ушу-таолу 2018 года</t>
  </si>
  <si>
    <t>Федерация ушу России ул. Херсонская, 30, корпус 2, строение 1, г. Москва</t>
  </si>
  <si>
    <t>Призер (2)</t>
  </si>
  <si>
    <t>Всероссийский конкурс юных талантов «Синяя птица»</t>
  </si>
  <si>
    <t>Новосибирский государственный цирк, ул. Челюскинцев,21</t>
  </si>
  <si>
    <t>Всероссийский экологический субботник «Зеленая весна – 2018»</t>
  </si>
  <si>
    <t>Набережная реки Обь</t>
  </si>
  <si>
    <t>XXXVII Всероссийский рейтинговый турнир по настольному теннису, в честь Дня Победы в Великой Отечественной войне</t>
  </si>
  <si>
    <t>ЦСК «Вега», ул. Линейная, 3в, г. Бердск</t>
  </si>
  <si>
    <t>Призер (5)</t>
  </si>
  <si>
    <t>Всероссийский фестиваль-конкурс детского танца «Подснежник»</t>
  </si>
  <si>
    <t>ДНТ «Авангард», г. Томск, ул. Бела Куна,20</t>
  </si>
  <si>
    <t>I этап II Всероссийского героико-патриотического фестивалья детского и юношеского творчества «Звезда спасения»</t>
  </si>
  <si>
    <t>Всероссийский турнир по футболу «Коженый мяч» в Центральном округе</t>
  </si>
  <si>
    <t>г. Новосибирск, ул. Республиканская, 12/1, стадион «Чкаловец»</t>
  </si>
  <si>
    <t>Всероссийский конкурс детского рисунка «Заповедная азбука»</t>
  </si>
  <si>
    <t>www.astrakhanzapoved.ru и https://www.facebook.com/PlanetaDG</t>
  </si>
  <si>
    <t>Межрегиональные и всероссийские официальные спортивные соревнования по виду спорта «Чир спорт» на 2018 год</t>
  </si>
  <si>
    <t>18.05.2018-21.05.2018</t>
  </si>
  <si>
    <t>Открытый Всероссийский чемпионат по современной хореографии и Oriental, Bollywood «IVТаланты Сибири - 2018»</t>
  </si>
  <si>
    <t>КЗ «Евразия», ул. Селезнева, 46</t>
  </si>
  <si>
    <t>Турнир по ушу города Новосибирска, посвященного Дню защиты детей</t>
  </si>
  <si>
    <t>25.05.201826.05.2018</t>
  </si>
  <si>
    <t xml:space="preserve">ЦСП «Заря», ул. Спортивная, 2 </t>
  </si>
  <si>
    <t>Российская жонглерская конвенция в Санкт-Петербурге</t>
  </si>
  <si>
    <t>27.06.2018-02.07.2018</t>
  </si>
  <si>
    <t>Центр спорта Калининского района, ул. Демьяна Бедного,9,г. Санкт-Петербург</t>
  </si>
  <si>
    <t>V Всероссийская стафферская конвенция StaffCon-2018</t>
  </si>
  <si>
    <t>г. Москва, ул. Нижняя Красносельская, 35, стр. 59, клуб «Планетанго»</t>
  </si>
  <si>
    <t>13.10.2018-14.10.2018</t>
  </si>
  <si>
    <t>IX Открытый Кубок Федерации каратэ России версии WKC</t>
  </si>
  <si>
    <t>Г. Чебоксары, Московский проспект, 38В</t>
  </si>
  <si>
    <t>Призер (1, 2)</t>
  </si>
  <si>
    <t>Всероссийский фестиваль детского и юношеского творчесвта «Сокровища Нации» Парад Талантов</t>
  </si>
  <si>
    <t>ДК «Прогресс»</t>
  </si>
  <si>
    <t>Участие (2)</t>
  </si>
  <si>
    <t>12.10.2018-14.10.2018</t>
  </si>
  <si>
    <t>Международный фестиваль детско-юношеского творчества «Новогодний серпантин»</t>
  </si>
  <si>
    <t>ДШИ №7, ул.3 Интернационала, 148</t>
  </si>
  <si>
    <t>Международный конкурс-фестиваль в рамках проекта «СИБИРЬ ЗАЖИГАЕТ ЗВЕЗДЫ!»</t>
  </si>
  <si>
    <t>15.02.2018-18.02.2018</t>
  </si>
  <si>
    <t>Правобережный Городской Дворец Культуры,г. Красноярск,ул. Коломенская, 25,</t>
  </si>
  <si>
    <t>Международный турнир по ушу-таолу MOSCOW WUSHU STARS 2018</t>
  </si>
  <si>
    <t>16.02.2018-21.02.2018</t>
  </si>
  <si>
    <t>Московский дворец ушу, г. Москва, ул. Херсонская, 30/2 Б, к. 1</t>
  </si>
  <si>
    <t>V Международный конкурс-фестиваль «Сибирские мотивы»</t>
  </si>
  <si>
    <t>01.03.2018-04.03.2018</t>
  </si>
  <si>
    <t>ДК и творчества им. В.П. Чкалова, проспект Дзержинского, 34/1</t>
  </si>
  <si>
    <t>Международный фестиваль-конкурс «Страна талантов»</t>
  </si>
  <si>
    <t>23.03.2018-26.03.2018</t>
  </si>
  <si>
    <t>ДК «Сибтикстильмаш», ул. Забалуева,47</t>
  </si>
  <si>
    <t>Лауреат                                     Призер             Благодарственное письмо</t>
  </si>
  <si>
    <t>78-ой Международный фестиваль-конкурс детских, юношеских, молодежных, взрослых творческих коллективов и исполнителей «Невский триумф» в рамках творческого проекта «АДМИРАЛТЕЙСКАЯ ЗВЕЗДА»</t>
  </si>
  <si>
    <t>ДК Калинина, ул. Театральная, 1</t>
  </si>
  <si>
    <t>Международный фестиваль детско-юношеского творчества «Мелодия весны» в рамках Международного фестивального движения «Подснежник»</t>
  </si>
  <si>
    <t>СОЦ КД «Березка»</t>
  </si>
  <si>
    <t>Первый Международный фестиваль-конкурс детского и молодежного творчества «СИЛА ИСКУССТВА»</t>
  </si>
  <si>
    <t>ДК им. Чкалова, пр-т Дзержинского,34/1</t>
  </si>
  <si>
    <t>06.04.2018-08.04.2018</t>
  </si>
  <si>
    <t>Ежегодный международный детско-юношеский кинофестиваль «БРОНЗОВЫЙ ВИТЯЗЬ»</t>
  </si>
  <si>
    <t>20.04.2018-22.04.2018</t>
  </si>
  <si>
    <t>г. Томск</t>
  </si>
  <si>
    <t>Международный конкурс-фестиваль «Таланты без границ StartUp»</t>
  </si>
  <si>
    <t>Лауреат        Благодарственное письмо</t>
  </si>
  <si>
    <t>Международный конкурс-фестиваль в рамках проекта «Сибирь зажигает звезды!»</t>
  </si>
  <si>
    <t>10.05.2018-14.05.2018</t>
  </si>
  <si>
    <t>ДК им. М. И. Калинина,ул. Театральная,1</t>
  </si>
  <si>
    <t>Международный конкурс «Rive de Rёve / Берег Мечты»</t>
  </si>
  <si>
    <t>https://rive-de-reve.ru/</t>
  </si>
  <si>
    <t>Открытый фестиваль кино «Russia Elementary Cinema»</t>
  </si>
  <si>
    <t>03.10.2018-05.10.2018</t>
  </si>
  <si>
    <t>Кинозал «Синема», ул. Каинская,4</t>
  </si>
  <si>
    <t>Международный фестиваль детско-юношеского творчества «Осенняя мозаика»</t>
  </si>
  <si>
    <t>Международный фестиваль «Сердце Сибири» в рамках культурно-образовательного проекта «Я МОГУ»</t>
  </si>
  <si>
    <t>42-ая легкоатлетическая эстафета памяти Валентина Подневича, посвященной Победе в Великой Отечественной войне</t>
  </si>
  <si>
    <t>Красный проспект, г. Новосибирск</t>
  </si>
  <si>
    <t>Праздничный концерт, посвященный 73-й годовщине Победы в Великой Отечественной войне «Нет у войны национальности»</t>
  </si>
  <si>
    <t>Отчетный концерт «Весенний фестиваль увлечений»</t>
  </si>
  <si>
    <t>МБУ МЦ «Содружество», ул. Кропоткина, 119/3</t>
  </si>
  <si>
    <t>Призер (4)</t>
  </si>
  <si>
    <t>Лыжная база «Красное знамя»,ул. Тимирязева,5</t>
  </si>
  <si>
    <t>Окружной трудовой десант, посвященный 100-летию ВЛКСМ</t>
  </si>
  <si>
    <t>МКУ Центр «Витязь»</t>
  </si>
  <si>
    <t xml:space="preserve">Диплом </t>
  </si>
  <si>
    <t>Конкурс социально-значимых проектов в молодежной сфере «Парад идей-2018»</t>
  </si>
  <si>
    <t>19.02.2018-12.04.2018</t>
  </si>
  <si>
    <t>МБУ МЦ «Содружество»,ул. Кропоткина, 119/3</t>
  </si>
  <si>
    <t>Участие (3) Победитель (2)</t>
  </si>
  <si>
    <t>Открытый фестиваль-конкурс молодых руководителей танцевальных коллективов «КУЛЬТПРОСВЕТ»</t>
  </si>
  <si>
    <t>11.02.2018-15.02.2018</t>
  </si>
  <si>
    <t>Социально-значимая акция «Снегоборцы»</t>
  </si>
  <si>
    <t>26.02.2018-04.03.2018</t>
  </si>
  <si>
    <t>МБУ «Центр «Молодежный»</t>
  </si>
  <si>
    <t>Конкурс по шитью, вязанию и рукоделию среди молодежи города Новосибирска «Радужная нить»</t>
  </si>
  <si>
    <t>19.02.2018-23.03.2018</t>
  </si>
  <si>
    <t>Городской штаб добровольцев,                                  ул. Ленина, 32</t>
  </si>
  <si>
    <t>Зимняя спартакиада среди учреждений сферы молодежной политики города Новосибирска</t>
  </si>
  <si>
    <t>Лыжная база «Заря», ул. Саввы Кожевникова, 39а</t>
  </si>
  <si>
    <t>Городской турнир по настольному теннису «11:0»</t>
  </si>
  <si>
    <t>МБУ МЦ «Содружество»</t>
  </si>
  <si>
    <t>Добровольческий экологический марафон «Чистый берег»</t>
  </si>
  <si>
    <t xml:space="preserve">Апрель </t>
  </si>
  <si>
    <t xml:space="preserve">Михайловская набережная </t>
  </si>
  <si>
    <t>МБУ «Территория молодежи»</t>
  </si>
  <si>
    <t>Городские соревнования по мини-футболу на Кубок комитета по делам молодежи мэрии города Новосибирска</t>
  </si>
  <si>
    <t>Участие Призер</t>
  </si>
  <si>
    <t>Участие Призер (2)</t>
  </si>
  <si>
    <t>ПКиО им. С. М. Кирова,         ул. Котовского, 1 а</t>
  </si>
  <si>
    <t>Акция «Георгиевская ленточка»</t>
  </si>
  <si>
    <t xml:space="preserve">Конкурс социальной экологической рекламы«Мы - за чистый город!» </t>
  </si>
  <si>
    <t>Апрель</t>
  </si>
  <si>
    <t>IV городской вокальный конкурс «БУДЬ В ГОЛОСЕ» / Гала-концерт Городского вокального конкурса «Будь в голосе»</t>
  </si>
  <si>
    <t>25.05.2018-27.05.2018 / 01.06.2018</t>
  </si>
  <si>
    <t xml:space="preserve">МБУ МЦ «Содружество»,
ул. Кропоткина 119/3 / 
Центр океанографии и морской биологии «Дельфиния»,
ул. Жуковского, 100/4
</t>
  </si>
  <si>
    <t>Сибирский фестиваль молодежных субкультур «ZNAKИ»</t>
  </si>
  <si>
    <t>ул. Каменская, 1</t>
  </si>
  <si>
    <t xml:space="preserve"> III Городская летняя спартакиада среди работников учреждений сферы молодежной политики г. Новосибирска</t>
  </si>
  <si>
    <t xml:space="preserve">МАУК Парк культуры и отдыха «Заельцовский» </t>
  </si>
  <si>
    <t>Фестиваль молодежного творчества и уличных культур «Энергия молодости - 2018»</t>
  </si>
  <si>
    <t>Организация и проведение / участие</t>
  </si>
  <si>
    <t>Фестиваль исторической реконструкции и боевого фехтования «Княжий двор»</t>
  </si>
  <si>
    <t xml:space="preserve">Август </t>
  </si>
  <si>
    <t>МАУК Парк культуры и отдыха «Заельцовский»</t>
  </si>
  <si>
    <t>Семейный пикник «Арбузник»</t>
  </si>
  <si>
    <t xml:space="preserve">Нарымский сквер </t>
  </si>
  <si>
    <t xml:space="preserve">Участие Диплом </t>
  </si>
  <si>
    <t>Городской парк культуры и отдыха,г. Бердск</t>
  </si>
  <si>
    <t>Городская площадка в рамках празднования 125-летия г. Новосибирска</t>
  </si>
  <si>
    <t>Спартакиада Новосибирского штаба трудовых отрядов</t>
  </si>
  <si>
    <t>22.09.2018 – 23.09.2018</t>
  </si>
  <si>
    <t xml:space="preserve">МБУ МЦ «Содружество»,ул. Кропоткина, 119/3 </t>
  </si>
  <si>
    <t>Городской молодежный фестиваль «Лови Лето-2018»</t>
  </si>
  <si>
    <t>МЦ «Альтаир»</t>
  </si>
  <si>
    <t>Диплом участника (5)</t>
  </si>
  <si>
    <t>Городские соревнования по стритболу</t>
  </si>
  <si>
    <t xml:space="preserve">Ул. Красный проспект, 161/1 </t>
  </si>
  <si>
    <t>Ярмарка трудовых отрядов</t>
  </si>
  <si>
    <t>Экологическая акция «Трудовой десант»</t>
  </si>
  <si>
    <t>Комсомольский проспект</t>
  </si>
  <si>
    <t>12.10.2018-13.10.2018</t>
  </si>
  <si>
    <t>г. Бердск, новый поселок, МАУ «ДООЛ им. О. Кошевого», Речкуновская зона, 8</t>
  </si>
  <si>
    <t>Открытый городской молодежный фестиваль национальных культур «ЭТнО МЫ»</t>
  </si>
  <si>
    <t>ДК им. Горького                          ул. Богдана Хмельницкого, 40</t>
  </si>
  <si>
    <t xml:space="preserve">Штаб трудовых отрядов Центрального округа,ул. Серебренниковская, 16 </t>
  </si>
  <si>
    <t>Образовательный интенсив «Белый шум» для специалистов по связям с общественностью учреждений молодежной политики мэрии г. Новосибирска</t>
  </si>
  <si>
    <t>Городской слет-фестиваль трудовых отрядов «Наше время»</t>
  </si>
  <si>
    <t>Городской конкурс молодежной премии «Признание года-2018»</t>
  </si>
  <si>
    <t>15.10.2018-16.11.2018</t>
  </si>
  <si>
    <t>Креативное пространство  «Квартира»</t>
  </si>
  <si>
    <t>Городской конкурс среди муниципальных учреждений сферы молодежной политики на лучшую организацию молодежных открытых пространств «#МЕСТО_вместо»</t>
  </si>
  <si>
    <t>09.11.2018-08.01.2019</t>
  </si>
  <si>
    <t>II Городская благотворительная акция «Red Fox»</t>
  </si>
  <si>
    <t>Конкурс специалистов УМП «Зажигай. Действуй.Твори»</t>
  </si>
  <si>
    <t xml:space="preserve">Декабрь </t>
  </si>
  <si>
    <t>МБУ «Дом молодежи» Первомайского района</t>
  </si>
  <si>
    <t>МБУ МЦ "Пионер"</t>
  </si>
  <si>
    <t>МКУ АМО УКСиМП мэрии г. Новосибисрка</t>
  </si>
  <si>
    <t>Призер (1)  Участие (3)         Благодарственное письмо (1)</t>
  </si>
  <si>
    <t xml:space="preserve">Концертный зал центра культуры НГТУ, </t>
  </si>
  <si>
    <t>19.04.2018-24.04.2018</t>
  </si>
  <si>
    <t>26.04.2018-29.04.2018</t>
  </si>
  <si>
    <t>Открытый Мкждународный турнир по черлидингу и чир спорту "KAZAKHSTAN OPEN 2018"</t>
  </si>
  <si>
    <t>03-04.11.2018</t>
  </si>
  <si>
    <t>правобережный Городской Дворец Культуры,г. Красноярск,ул. Коломенская, 25,</t>
  </si>
  <si>
    <t>Республика Казахстан,              г. Астана,                             просп. Тауелсиздик, 52</t>
  </si>
  <si>
    <t>Участие (23)</t>
  </si>
  <si>
    <t>МБУ ДО ДЮСШ «Рекорд» с. Барышево, ул. Пионерская, 31 а</t>
  </si>
  <si>
    <t>ул. Бориса Богаткова 266/3</t>
  </si>
  <si>
    <t>Кубок города Новосибирска по ушу «Новосибирские звезды»</t>
  </si>
  <si>
    <t>Открытое лично-командное первенство ДЮСШ «Рекорд» по настольному теннису среди школьников</t>
  </si>
  <si>
    <t>Открытое первенство по настольному теннису МБУ ДО СДЮШОР «Центр игровых видов спорта» среди юношей и девушек 2007 г.р и моложе, 2003 г. р. и моложе</t>
  </si>
  <si>
    <t xml:space="preserve">СК «Энергия»                    ул. Часовая д. 2 а </t>
  </si>
  <si>
    <t>I Областной открытый конкурс любительских видеоматериалов в сфере гражданско-патриотического воспитания "ОБЪЕКТИВная Сибирь"</t>
  </si>
  <si>
    <t>октябрь-декабрь</t>
  </si>
  <si>
    <t>ГКУ НСО "Центр патриотического воспитания"</t>
  </si>
  <si>
    <t>Конкурс-выставка декоративно-прикладного творчества в рамках фестиваля "Кистью Ван гога"</t>
  </si>
  <si>
    <t>МБУ МЦ "Звездный" ул. Кошурникова, 20</t>
  </si>
  <si>
    <t>X Международный конкурс "Казань Лучезарная"</t>
  </si>
  <si>
    <t>31.10.2018- 03.11.2018</t>
  </si>
  <si>
    <t>г. Казань, ул. Декабристов, 1/1,                МЦ "Ак Баср"</t>
  </si>
  <si>
    <t>Ток-шоу "Встреча покалений"</t>
  </si>
  <si>
    <t>Торжественная церемония награждения участников конкурса электронных портфолио военно-патриотических клубов</t>
  </si>
  <si>
    <t>ул. Василия Старощука, 24</t>
  </si>
  <si>
    <t>Городской музыкальный конкурс "От барокко до джаз-рока"</t>
  </si>
  <si>
    <t>16.10.2018-21.10.2018</t>
  </si>
  <si>
    <t>ул. Шамшурина, 47</t>
  </si>
  <si>
    <t>Городская добровольческая экологическая акция "Чистый берег Михайловской набережной"</t>
  </si>
  <si>
    <t>парк "Городское начало"</t>
  </si>
  <si>
    <t>Презентация платформы "Smart Urban: осознанный город"</t>
  </si>
  <si>
    <t>ФГБОУ ВО "НГУАДиИ"</t>
  </si>
  <si>
    <t>Новосибирский день бега "Кросс нации"</t>
  </si>
  <si>
    <t>VI Открытый областной фестиваль-конкурс эстрадного искусства "Буффонда"</t>
  </si>
  <si>
    <t>Наукоград Кольцово</t>
  </si>
  <si>
    <t>Дно игр "Игрополис 2018"</t>
  </si>
  <si>
    <t>Красный проспект, 26</t>
  </si>
  <si>
    <t>XXII Открытый лично-командный турнир по настольному теннису памяти Г. Я. Щербакова</t>
  </si>
  <si>
    <t>24-28.09.2018</t>
  </si>
  <si>
    <t>КДЦ им. К. С. Станиславского</t>
  </si>
  <si>
    <t xml:space="preserve">I место(4)
II место(1)
</t>
  </si>
  <si>
    <t>Кубок Новосибисркой женской волейбольной лиги</t>
  </si>
  <si>
    <t>НЖВЛ</t>
  </si>
  <si>
    <t>Конкурс медиароликов «Территория комфорта ТОП-10»</t>
  </si>
  <si>
    <t>Диплом IV, V cт, благодарсвтенное письмо</t>
  </si>
  <si>
    <t>Всерросийский турнир по настольному теннису "Абаканская ракетка"</t>
  </si>
  <si>
    <t>10-14.10.2018</t>
  </si>
  <si>
    <t>Участие (11) Диплом (7)</t>
  </si>
  <si>
    <t>По итогам данного открытого турнира молодежь города Новосибирска была приобщена к настольному теннису. Постредством участия в турнире был повышен уровень спортивного мастерства молодых теннисистов. Участинки и тренеры обменялись личным опытом.</t>
  </si>
  <si>
    <t>Посредством проведения данного конкурса были создали условия для творческой самореализации юных вокалистов города Новосибирска. Установились творческие контакты и профессиональные связи среди юных-вокалистов и специалистов в области вокального искусства города Новосибирска.</t>
  </si>
  <si>
    <t>Открытый новогодний турнир по настольному теннису МБУ ДО СДЮСШОР «Центр игровых видов спорта» на призы Деда Мороза</t>
  </si>
  <si>
    <t xml:space="preserve">05.01.2018,
07.01.2018
</t>
  </si>
  <si>
    <t>МБУ Центр «Содружество»,ул. Кропоткина, 119/3, МБУК КДЦ им. К.С.Станиславского, ул. Котовского, 2а</t>
  </si>
  <si>
    <t>Благодарственное письмо</t>
  </si>
  <si>
    <t>Городской фестиваль средневековой культуры «Сибирский плацдарм»</t>
  </si>
  <si>
    <t>МВК «Новосибирск-Экспоцентр», ул. Станционная,104</t>
  </si>
  <si>
    <t>Межклубный турнир по Традиционному карате, посвященный Дню защитника Отечества</t>
  </si>
  <si>
    <t>СЗ ОО «Солнечный», ул. Демакова, 17/1</t>
  </si>
  <si>
    <t>Призер(13)</t>
  </si>
  <si>
    <t>Первенство города Новосибирска по настольному теннису</t>
  </si>
  <si>
    <t>МБУ ДО ДЮСШ №2, ул. Б.Богаткова, 266/3</t>
  </si>
  <si>
    <t>IV Открытый конкурс-фестиваль вокального творчества «Моя Россия»</t>
  </si>
  <si>
    <t xml:space="preserve">СОШ № 109, ул. Вертковская, 16 </t>
  </si>
  <si>
    <t xml:space="preserve">Призер </t>
  </si>
  <si>
    <t>XVI Городской конкурс начинающих коллективов художественной самодеятельности «Свежий ветер»</t>
  </si>
  <si>
    <t>ЦВР «Пашинский», ул. Новоуральская, 21</t>
  </si>
  <si>
    <t>09.03.2018-11.03.2018</t>
  </si>
  <si>
    <t>10.03.2018-11.03.2018</t>
  </si>
  <si>
    <t>Городской благотворительный фестиваль творчества молодежи «GreenFly»</t>
  </si>
  <si>
    <t>МФК «Сан Сити», пл. К. Маркса, 7</t>
  </si>
  <si>
    <t>Чемпионат города по волейболу среди команд Новосибирской женской волейбольной лиги</t>
  </si>
  <si>
    <t>Г. Новосибирск</t>
  </si>
  <si>
    <t>Городской конкурс социальной экологической рекламы «Мы за чистый город»</t>
  </si>
  <si>
    <t xml:space="preserve">г. Новосибирск </t>
  </si>
  <si>
    <t xml:space="preserve">15.05.2018-
25.05.2018
</t>
  </si>
  <si>
    <t xml:space="preserve">Призер (1)
Участие (7)
Благодарственное письмо(2)
</t>
  </si>
  <si>
    <t>Городской фкстиваль единоборств «Щит и Меч»</t>
  </si>
  <si>
    <t>Первомайский сквер</t>
  </si>
  <si>
    <t>Участие, Благодарственное письмо</t>
  </si>
  <si>
    <t>Фестиваль русской культуры «Лето встречаем - семью величаем»</t>
  </si>
  <si>
    <t>ПКиО «Заельцовский», г. Новосибирск</t>
  </si>
  <si>
    <t>Фестиваль кукол</t>
  </si>
  <si>
    <t>Новосибирский академический молодежный театр «Глобус», ул. Каменская,1</t>
  </si>
  <si>
    <t>V семейный интеграционный праздник «Выше НОС»</t>
  </si>
  <si>
    <t xml:space="preserve">Праздничная концертная программа «Русь моя, милая Родина!», посвященная Дня России </t>
  </si>
  <si>
    <t>ПКиО «Сосновый бор», ул. Учительская, 49</t>
  </si>
  <si>
    <t>Выставка работ художественного и декоративно-прикладного творчества, посвященной Дню защиты детей«Пушкинские сказки»</t>
  </si>
  <si>
    <t xml:space="preserve">30.05.2018-
20.06.2018
</t>
  </si>
  <si>
    <t>Областная юношеская библиотека, ул. Красный проспект, 26</t>
  </si>
  <si>
    <t>Участие (14)</t>
  </si>
  <si>
    <t>Спортивный праздник в рамках празднования Дня Физкультурника «Турнир по мини-футболу среди дворовых команд»</t>
  </si>
  <si>
    <t>ул. Железнодорожная, 2</t>
  </si>
  <si>
    <t>Мероприятие было полезно для руководителей информационных отделов, менеджеров по связям с общественностью учреждений сферы молодежной политики города Новосибирска. По итогам интенсива каждый специалист получил сертификат об участии.</t>
  </si>
  <si>
    <t>Содействие развитию профессиональной компетентности специалистов по связям с общественностью учреждений сферы молодежной политики города Новосибирска</t>
  </si>
  <si>
    <t>В качестве формы проведения данного мероприятия была выбрана форма «Пикника». Так как, она наиболее подходит для проведения больших семейных праздников. Было много интерактивов, конкурсов и игр для молодых семей. Выступление молодых музыкантов, шоу мыльных пузырей и просмотр семейного фильма. В данном мероприятии молодые семьи познакомились с направлениями деятельностями молодежного центра «Содружество».</t>
  </si>
  <si>
    <t xml:space="preserve">Участие (17) призеры II(2), III места </t>
  </si>
  <si>
    <t>Участие (1) призеры II(4), III места</t>
  </si>
  <si>
    <t>Диплом лауреата II степени</t>
  </si>
  <si>
    <t>XII городской конкурс детского и юношеского творчества "Желаю тебе, Земля моя!"</t>
  </si>
  <si>
    <t>МБУДО "ЦВР "Пашинский" ул. Новоуральская, 21</t>
  </si>
  <si>
    <t>II Всероссийская научно-практическая конференция "Молодежь и молодежная политика: современное состояние и ресурсы развития"</t>
  </si>
  <si>
    <t>07.11.2018-08.11.2018</t>
  </si>
  <si>
    <t>НГПУ ул. Вилюйская, 28 / МБУ ЦМ "Альтаир" ул.Романова, 23</t>
  </si>
  <si>
    <t>Городская экологическая акция по сбору батареек «РаZрядка»</t>
  </si>
  <si>
    <t>МБУ МЦ «Содружество»,ул. Кропоткина,119/3 и отделы</t>
  </si>
  <si>
    <t>27.04.2018-01.11.2018</t>
  </si>
  <si>
    <t>Социально-экологическая акция «Полезные крышечки» по благотворительному сбору пластиковых крышечек для помощи детям с особенностями здоровья</t>
  </si>
  <si>
    <t>27.04.2018-18.11.2018</t>
  </si>
  <si>
    <t>Добровольческая акция «125 ДОБРЫХ ДЕЛ»</t>
  </si>
  <si>
    <t>27.04.2018-30.11.2018</t>
  </si>
  <si>
    <t>г. Новосибисрк</t>
  </si>
  <si>
    <t>Городская добровольческая экологическая акция «Чистый берег Михайловской набережной»»</t>
  </si>
  <si>
    <t>Парк «Городское начало»</t>
  </si>
  <si>
    <t>Городская благотворительная акция «Red Fox»</t>
  </si>
  <si>
    <t>10-11.11.2018</t>
  </si>
  <si>
    <t>ТЦ "Мега", ул. Ватутина, 107</t>
  </si>
  <si>
    <t>Диплом лауреата I и II степени</t>
  </si>
  <si>
    <t>Диплом лауреата II и III степени</t>
  </si>
  <si>
    <t>СТЦ "Мега" ул. Ватутина, 107</t>
  </si>
  <si>
    <t>Открытый городской  конкурс-фестиваль современной хореографии «БУДЬ В РИТМЕ»</t>
  </si>
  <si>
    <t>МБУ ЦМ "Альтаир" ул. Некрасова, 82</t>
  </si>
  <si>
    <t>Межрегиональная научно-практическая конференция «Российская молодежь от комсомола к современным формам политической организации»</t>
  </si>
  <si>
    <t>30-31.10.2018</t>
  </si>
  <si>
    <t>экспертная панель «Городское добровольчество: площадка сотрудничества»</t>
  </si>
  <si>
    <t>Администрация губернатора Новосибирской области и правительство Новосибирской области (Красный проспект, 18)</t>
  </si>
  <si>
    <t>Центре культуры и отдыха «Победа»                                 (ул. Ленина, 7)</t>
  </si>
  <si>
    <t>международный конкурс - фестиваль детского и юношеского творчества "МЫ-ВМЕСТЕ-МОСКВА 2018"</t>
  </si>
  <si>
    <t>21-25.11.2018</t>
  </si>
  <si>
    <t>заочно</t>
  </si>
  <si>
    <t>В Нарымском сквере в рамках проекта «Кино на траве» был организован и проведен городской фестиваль короткометражного кино. В рамках данного фестиваля прошли просмотры лучших коротких метров молодых режиссеров Всемирного фестиваля уличного кино.</t>
  </si>
  <si>
    <t xml:space="preserve">В честь 125-летия города Новосибирска перед театром «Глобус» была организована большая площадка. Организованы были такие площадки как:                      • скейтбординг;
• самокат;
• роллерблейдинг;
• ВМХ.                                                     Была организована интерактивная выставка «Ощутимый город», фотоквест «За 125 минут», экспресс-почта, разнообразные творческие, музыкальные, досуговые и спортивные площадки.
</t>
  </si>
  <si>
    <t>Первенство Центрального округа по лыжным гонкам «Закрытие зимнего спортивного сезона 2017-2018»</t>
  </si>
  <si>
    <t xml:space="preserve">Серия мастер-классов:
Изготовление ангела своими руками «Рождественские ангелы»
</t>
  </si>
  <si>
    <t xml:space="preserve">Мастер - класс по интуитивному рисованию
«Зимний пейзаж»
</t>
  </si>
  <si>
    <t>Елка для детей с ограниченными возможностями здоровья организации Реабилитационный центр «Шагаем вместе»</t>
  </si>
  <si>
    <t>МБУ МЦ «Содружество», ул. Кропоткина, 119/3,</t>
  </si>
  <si>
    <t>Интеллектуальная игра, посвященная Дню студента</t>
  </si>
  <si>
    <t>МБУ МЦ «Содружество»,отдел "Юность", ул. Каунасская, 4</t>
  </si>
  <si>
    <t>МБУ МЦ «Содружество»,отдел «Пирамида»,ул. Кропоткина,269/1</t>
  </si>
  <si>
    <t>МБУ МЦ «Содружество»,                                        отдел "Формат А" ул. Дачная, 41 а</t>
  </si>
  <si>
    <t>Творческая встреча с новосибирскими писателями - сказочниками «Долго сказка сказывается…»</t>
  </si>
  <si>
    <t>«For men»</t>
  </si>
  <si>
    <t>МБУ МЦ "Содружество", отдел "Луч", ул. Дуси Ковальчук, 268/3</t>
  </si>
  <si>
    <t>«Собака – символ года»  (панно)</t>
  </si>
  <si>
    <t>МБУ МЦ "Содружесвто", отдел "Пирамида", ул. Кропоткина, 269/1</t>
  </si>
  <si>
    <t>«Цветы из фоамирана» среди сотрудников МБУ «Молодежный центр «Содружество»</t>
  </si>
  <si>
    <t>Фестиваль патриотической песни «Воинская слава поколений», посвященный 29-ой годовщине вывода советских войск из Афганистана</t>
  </si>
  <si>
    <t>МБУ МЦ "Содружество",                                         ул. Кропоткина, 119/3</t>
  </si>
  <si>
    <t>Игровая программа, посвященная Дню святого Валентина</t>
  </si>
  <si>
    <t>МБУ МЦ "Содружесвто", отдел "Юность" ул. Каунасская, 4</t>
  </si>
  <si>
    <t>Праздничный концерт, посвященный Дню защитника Отечества и 100-летию Красной армии</t>
  </si>
  <si>
    <t>ККК Маяковского Красный проспект, 15</t>
  </si>
  <si>
    <t>СЗ ОО "Солнечный" ул. Демакова, 17/1</t>
  </si>
  <si>
    <t>Концерт КФ «Школа А. Жаровой «Жар-птица», посвященный Дню защитника Отечества</t>
  </si>
  <si>
    <t>МБУ МЦ "Содружество", ул. Кропоткина, 119/3</t>
  </si>
  <si>
    <t xml:space="preserve">Концертная программа </t>
  </si>
  <si>
    <t>МБУ МЦ "Содружесвто", отдел "Спектр" ул.Ереванская, 10</t>
  </si>
  <si>
    <t>Концертная программа</t>
  </si>
  <si>
    <t>Праздничная программа  «23+8»</t>
  </si>
  <si>
    <t>ГАУ НСО ССО "Новосибирский дои ветеранов" ул. Жуковского,98</t>
  </si>
  <si>
    <t>Концертная программа ко Дню знаний</t>
  </si>
  <si>
    <t xml:space="preserve">ОАО «ПО «НПЗ»,
ул. Дуси Ковальчук, 179/2, 
</t>
  </si>
  <si>
    <t>Социальная акция "Радуга творчества"</t>
  </si>
  <si>
    <t>Черепановский район, р. п. Дорогино, ул. Светлая, 23</t>
  </si>
  <si>
    <t>Социальная акция "Рождественское чудо"</t>
  </si>
  <si>
    <t>МБУ МЦ "Содружесвто", отдел "Формат А", ул. Дачная, 41 а</t>
  </si>
  <si>
    <t>01.11.2018-30.12.2018</t>
  </si>
  <si>
    <t>Концертная программа вокальной школы К. Мовсесяна «ВГолосе»</t>
  </si>
  <si>
    <t>Развлекательная программа «Масленица»</t>
  </si>
  <si>
    <t>28.02.2018-06.03.2018</t>
  </si>
  <si>
    <t>Серия мастер-классов</t>
  </si>
  <si>
    <t>Серии мастер-классов</t>
  </si>
  <si>
    <t>07.03.2018-25.03.2018</t>
  </si>
  <si>
    <t>Презентация творческих работ воспитанников КФ «ЧудоМир» «ЧиП -2018»</t>
  </si>
  <si>
    <t xml:space="preserve">МБУ МЦ "Содружесвто", отдел                      "Формат А", ул. Дачная, 41 а </t>
  </si>
  <si>
    <t>05.04.2018-24.04.2018</t>
  </si>
  <si>
    <t>МБУ МЦ "Содружесвто", ул. Кропоткина, 119/3</t>
  </si>
  <si>
    <t>Акция «Неделя чистоты» /уборка прилегающей закрепленной территории/</t>
  </si>
  <si>
    <t>16.04.2018-20.04.2018</t>
  </si>
  <si>
    <t>Социальная акция «Поздравь ветерана»</t>
  </si>
  <si>
    <t>25.04.2018-10.05.2018</t>
  </si>
  <si>
    <t>Концертная программа, посвященная Дню Победы</t>
  </si>
  <si>
    <t>Концертная программа, посвященная празднованию Победы в Великой Отечественной войне</t>
  </si>
  <si>
    <t>11.05.2018-25.05.2018</t>
  </si>
  <si>
    <t>МБУ МЦ "Содружесвто", ул. Кропоткина, 119/</t>
  </si>
  <si>
    <t>Мастер-класс школы жонглирования и оригинального жанра «UP»</t>
  </si>
  <si>
    <t>Праздничная программа, посвященная Дню рождения КФ «Школа жонглирования и оригинального жанра «UP»»</t>
  </si>
  <si>
    <t>Концерт клубного формирования «Школа А.Жаровой «Жар-птица», посвященная 5-летию работы КФ</t>
  </si>
  <si>
    <t>Отчетный концерт клубного формирования «Каскад»</t>
  </si>
  <si>
    <t>13.06.2018-29.06.2018</t>
  </si>
  <si>
    <t>Мероприятия в рамках киноакции</t>
  </si>
  <si>
    <t>в течение года</t>
  </si>
  <si>
    <t>Социальная акция «Доброе ателье»</t>
  </si>
  <si>
    <t>МБУ  МЦ
«Содружество»,
отдел 
«Формат А»,
ул. Дачная, 41а</t>
  </si>
  <si>
    <t>октябрь</t>
  </si>
  <si>
    <t>Праздничная программа «Народная премия «ТОП-5»</t>
  </si>
  <si>
    <t>декабрь</t>
  </si>
  <si>
    <t>ДК им. Горького                                                     ул. Богдана Хмельницкого, 40</t>
  </si>
  <si>
    <t>Новогодние праздничные елки / 8</t>
  </si>
  <si>
    <t>Мероприятия, посвященные празднованию Декады пожилого человека / 5</t>
  </si>
  <si>
    <t>Мероприятия, посвященные празднованию Дня защитника Отечества и 8 Марта / 7</t>
  </si>
  <si>
    <t>Социально-значимая акция "Твори добро"</t>
  </si>
  <si>
    <t>МБУ МЦ "Содружество", отдел "Пирамида" ул. Кропоткина, 269/1</t>
  </si>
  <si>
    <t>муниципальное бюджетное учреждение "Молодежный центр "Содружество" Заельцовского района города Новосибирска" (МБУ МЦ "Содружество"),  01.01.2003</t>
  </si>
  <si>
    <t>Головное учреждение МБУ МЦ"Содружество" - 7 залов, 2 кабинета, отдел "Луч"-2 зала,  1 кабинет, отдел "Пирамида"-2 зала, 4 кабинета, отдел "МиР"-2 зала,2 кабинета,отдел "Формат А"-2 зала, 3 кабинета, отдел "Юность"-2 зала, 5 кабинетов, отдел "Спектр"-1 зал, 2 кабинета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18 залов, 19 кабинетов</t>
  </si>
  <si>
    <t>Государственное автономное профессиональное образовательное учреждение Новосибирской области «Новосибирский педагогический колледж № 2», 1 курс</t>
  </si>
  <si>
    <t>Федеральное государственное бюджетное образовательное учреждение высшего образования «Новосибирский государственный педагогический университет», Институт культуры и молодежной политики, 3 курс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</si>
  <si>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(колледж)», 2 курс</t>
  </si>
  <si>
    <t>Федеральное государственное бюджетное образовательное учреждение высшего образования «Новосибирский государственный педагогический университет», Институт культуры и молодежной политики, 4 курс</t>
  </si>
  <si>
    <t>Дистанционные обучающие курсы для должностных лиц и сотрудников органов власти и подведомственных им организаций по поддержке и развитию добровольческой деятельности «Узнай.PRO»</t>
  </si>
  <si>
    <t>АНО «Центр стратегического анализа» при поддержке Фонда президентских грантов и Ассоциации волонтерских центров (Онлайн-платформа в информационно-телекоммуникационной сети «Интернет» обучение.добровольцыроссии.рф)</t>
  </si>
  <si>
    <t>Цикл семинаров по теме «Повышение социально-психологической компетентности специалиста»</t>
  </si>
  <si>
    <t>Муниципальное казенное учреждение города Новосибирска «Городской центр психолого-педагогической поддержки молодежи «Родник»</t>
  </si>
  <si>
    <t>Цикл семинаров по теме «Профилактика суицидального поведения в подростково-юношеской среде» для работников сферы молодежной политики города Новосибирска</t>
  </si>
  <si>
    <t>Цикл семинаров для лидеров некоммерческих организаций, молодежных организаций, государственных и муниципальных служащих, специалистов по организации воспитательной работы в образовательных организациях</t>
  </si>
  <si>
    <t>Автономная некоммерческая организация «Центр делового обучения «Сфера» по  поручению  Министерства региональной политики Новосибирской области</t>
  </si>
  <si>
    <t>Практико-ориентированный курс «Основы социального проектирования и прогнозирования» («Школа грантового проектирования – 2018»)</t>
  </si>
  <si>
    <t>МКУ Агентство развития социальной политики города Новосибирска при поддержке департамента по социальной политике мэрии города Новосибирска, совместно с Межрегиональным Общественными Фондом Сибирский Центр поддержки общественных инициатив</t>
  </si>
  <si>
    <t>Обучающий интенсив в рамках тренинг-сессии проектного инкубатора «Теплица эко-культуры»</t>
  </si>
  <si>
    <t>Министерство образования Новосибирской области</t>
  </si>
  <si>
    <t>ПРАВИЛЬНО</t>
  </si>
  <si>
    <t>"Открытое пространство "Балкон"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</si>
  <si>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молодежи. Создание условий для творческого, профессионального, интеллектуального потенциалов подростков и молодежи. Сроки реализации: январь-декабрь 2018</t>
  </si>
  <si>
    <t>Молодежь 14-30 лет</t>
  </si>
  <si>
    <t>"За 125 минут"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</si>
  <si>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молодежи. Создание условий для творческого, профессионального, интеллектуального потенциалов подростков и молодежи. </t>
  </si>
  <si>
    <t>Молодежь 18-30 лет</t>
  </si>
  <si>
    <t>"Почти готово"</t>
  </si>
  <si>
    <t>"Проба пера"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</si>
  <si>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профессиональнрого, интеллектуального потенциалов подростков и молодежи.Сроки реализации: октябрь-декабрь 2018</t>
  </si>
  <si>
    <t>Молодежь 16-30 лет</t>
  </si>
  <si>
    <t>"Кино на траве"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</si>
  <si>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молодежи. Создание условий для творческого, профессионального, интеллектуального потенциалов подростков и молодежи.Сроки реализации: июнь-август 2018</t>
  </si>
  <si>
    <t>"На все времена"</t>
  </si>
  <si>
    <t>Организация мероприятий в сфере молодежной политики, направленных на гражданкое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 Сроки реализации: сентябрь-декабрь 2018</t>
  </si>
  <si>
    <t>"Семейное пространство "Как дома"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</si>
  <si>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профессиональнрого, интеллектуального потенциалов подростков и молодежи. Февраль – декабрь 2018 г.</t>
  </si>
  <si>
    <t>Молодые семьи  18 - 35 лет</t>
  </si>
  <si>
    <t>"Белый шум"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</si>
  <si>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 январь-сентябрь 2018</t>
  </si>
  <si>
    <t>Молодежь 16-25 лет</t>
  </si>
  <si>
    <t>"PROFgrad"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</si>
  <si>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 Сроки реализации: сентябрь -декабрь 2018</t>
  </si>
  <si>
    <t>Молодежь 14-18 лет</t>
  </si>
  <si>
    <t>"КВАРТАЛ"</t>
  </si>
  <si>
    <t>Организация мероприятий в сфере молодежной политики, направленных на вовлечение молодежи в инновационную, предпринимательскую деятельность, а также на развитие гражданской активности молодежи и формирование здорового образа жизни. Сроки реализации: февраль-декабрь 2018</t>
  </si>
  <si>
    <t>"ПАЦАНКИ. Время перемен"</t>
  </si>
  <si>
    <t>Организация мероприятий, направленных на профилактику асоциального и деструктивного поведения одростков и молодежи, поддержка детей и молодежи, находящейся в социально-опасном положении. Сроки реализации: январь-июль 2018</t>
  </si>
  <si>
    <t>Девушки 14-22 года</t>
  </si>
  <si>
    <t>"ДругаЯ"</t>
  </si>
  <si>
    <t>Организация мероприятий, направленных на профилактику асоциального и деструктивного поведения одростков и молодежи, поддержка детей и молодежи, находящейся в социально-опасном положении. Сроки реализации: октябрь-декабрь 2018</t>
  </si>
  <si>
    <t>Девушки 12-17 лет</t>
  </si>
  <si>
    <t>"My place"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</si>
  <si>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профессиональнрого, интеллектуального потенциалов подростков и молодежи. Сроки реализации: январь-июнь 2018</t>
  </si>
  <si>
    <t xml:space="preserve">1) ООО «Кадровое агентство Миграционная биржа труда;                          2) МАУК Парк культуры и отдыха «Заельцовский»;                          3) Федеральное государственное бюджетное образовательное учреждение высшего образования «Новосибирский государственный аграрный университет»;                                                      4) Детский санаторно-оздоровительный лагерь круглогодичного действия «Юбилейный»; 5)Муниципальное бюджетное учреждение «Молодежный центр «Содружество» </t>
  </si>
  <si>
    <t>1)Диспетчер  - 4 человека. 2)Рабочий зеленого хозяйства 4 разряда  - 10 человек. 3)Садовник  – 2 человека. 4) Помощник вожатого  - 2 человека. 5) Уборщик служебных помещений - 10 человек; рабочий по комплексному обслуживанию и ремонту зданий 2 разряда - 2 человека.</t>
  </si>
  <si>
    <t>01.06.2018 - 31.12.2018</t>
  </si>
  <si>
    <t>1)Администрация Центрального округа по Железнодорожному, Заельцовскому и Центральному районам города Новосибирска. 2) Новосибирский штаб трудовых отрядов (НШТО).           3) Отдел занятости населения Заельцовского района города Новосибирска</t>
  </si>
  <si>
    <t>нет</t>
  </si>
  <si>
    <t>https://vk.com/id289429828</t>
  </si>
  <si>
    <t>https://vk.com/sodrughestvo54</t>
  </si>
  <si>
    <t>312/151 421</t>
  </si>
  <si>
    <t>https://www.facebook.com/sodrughestvo54/</t>
  </si>
  <si>
    <t>https://instagram.com/centr_sodrugestvo/</t>
  </si>
  <si>
    <t>84/31 248</t>
  </si>
  <si>
    <r>
      <t>Головное учреждение - МБУ МЦ "Содружество", ул.Кропоткина, 119/3. Учреждение имеет отделы:</t>
    </r>
    <r>
      <rPr>
        <i/>
        <sz val="14"/>
        <color theme="1"/>
        <rFont val="Times New Roman"/>
        <family val="1"/>
        <charset val="204"/>
      </rPr>
      <t>"</t>
    </r>
    <r>
      <rPr>
        <sz val="14"/>
        <color theme="1"/>
        <rFont val="Times New Roman"/>
        <family val="1"/>
        <charset val="204"/>
      </rPr>
      <t>Луч", расположенный по адресу: г. Новосибирск, ул.Дуси Ковальчук, 268/3; "Пирамида", расположенный по адресу: г. Новосибирск, ул. Кропоткина, 269/1; "МиР", расположенный по адресу: г.Новосибирск, ул.Холодильная, 16; "Формат А", расположенный по адресу: г.Новосибирск, ул.Дачная, 41 А; "Юность", расположенный по адресу: г.Новосибирск, ул.Каунасская, 4; "Спектр", распсложенный по адресу: г.Новосибисрк, ул.Ереванская, 10. Характеристика помещений:ул.Кропоткина, 119/3 -отдельно стоящее 4-этажное нежилое здание с подземным этажом; ул.Дуси Ковальчук, 268/3 - нежилые помещения в подвале и на 1 этаже 12-этажного жилого дома с подвалом, с отдельным входом; ул.Кропоткина, 269/1 - нежилые помещения на 1-2 этажах учрежденческого здания с отдельным входом; ул. Холодильная, 16 - нежилые помещения на 1 этаже 5-этажного жилого дома с отдельным входом; ул. Дачная, 41 А - учрежденческое помещение на цокольном этаже 3-этажного жилого дома с цокольным этажом, с отдельным входом; ул.Каунасская, 4 - нежилое помещение на 1 этаже 3-этажного жилого дома с отдельным входом; ул. Ереванская, 10 - нежилое помещения в подвале и на 1 этаже 2-этажного жилого дома.</t>
    </r>
  </si>
  <si>
    <t>Площадь по структурным подразделениям:                                                                     Головное учреждение МБУ МЦ "Содружество" - 3267,1 кв.м.                                                                                                                                                                                                  отдел  "Луч"-165,1 кв.м и 78,4 кв.м  отдел "Пирамида"-392,3 кв.м  отдел "МиР"-52,1кв.м и 71,2кв.м   отдел"Формат А"-253,8кв.м  отдел "Юность"-399,4кв.м  отдел  "Спектр"-266,8кв.м      Итого: 4946,2кв.м.</t>
  </si>
  <si>
    <t>Площадь по структурным подразделениям:                                                                     Головное учреждение МБУ МЦ"Содружество" - 2994,9 кв.м.                                                                                                                                                                                                         отдел "Луч" - 165,1кв.м и 78,4 кв.м  отдел"Пирамида"-368,8кв.м отдел "МиР"-52,1кв.м и 71,2кв.м отдел "Формат А"-253,8кв.м отдел "Юность"-399,4кв.м отдел "Спектр"-161,8кв.м                                                                                                                                                                                                                                           Итого: 4545,5 кв.м.</t>
  </si>
  <si>
    <t>Головное учреждение МБУ МЦ "Содружество" - 124 чел.   отдел "Луч" - 2 чел., "МиР"-2 чел., отдел "Пирамида"- 3 чел.,  отдел "Формат А"-2 чел. отдел "Юность"-4 чел.  отдел "Спектр"- 3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 140 чел.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</si>
</sst>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10" borderId="5" xfId="0" applyFont="1" applyFill="1" applyBorder="1" applyAlignment="1" applyProtection="1">
      <alignment horizontal="center" vertical="top" wrapText="1"/>
      <protection locked="0"/>
    </xf>
    <xf numFmtId="0" fontId="2" fillId="9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9" borderId="11" xfId="0" applyFont="1" applyFill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>
      <alignment wrapText="1"/>
    </xf>
    <xf numFmtId="0" fontId="10" fillId="9" borderId="1" xfId="0" applyFont="1" applyFill="1" applyBorder="1"/>
    <xf numFmtId="0" fontId="10" fillId="9" borderId="1" xfId="0" applyFont="1" applyFill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9" fillId="3" borderId="1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>
      <alignment horizontal="left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 wrapText="1"/>
    </xf>
    <xf numFmtId="0" fontId="10" fillId="0" borderId="3" xfId="0" applyFont="1" applyBorder="1"/>
    <xf numFmtId="0" fontId="33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29" fillId="9" borderId="1" xfId="0" applyFont="1" applyFill="1" applyBorder="1" applyAlignment="1" applyProtection="1">
      <alignment horizontal="center" vertical="top" wrapText="1"/>
    </xf>
    <xf numFmtId="0" fontId="10" fillId="9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top" wrapText="1"/>
    </xf>
    <xf numFmtId="0" fontId="29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" xfId="0" applyFont="1" applyFill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0;&#1088;&#1072;&#1084;&#1080;&#1076;&#1072;/Downloads/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vk.com/away.php?to=https%3A%2F%2Finstagram.com%2Fcentr_sodrugestvo%2F&amp;cc_key=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>
      <selection activeCell="A11" sqref="A11:N11"/>
    </sheetView>
  </sheetViews>
  <sheetFormatPr defaultColWidth="9.140625" defaultRowHeight="1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>
      <c r="A1" s="286" t="s">
        <v>211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38.25" customHeight="1"/>
    <row r="3" spans="1:14" ht="19.5" customHeight="1">
      <c r="A3" s="294" t="s">
        <v>224</v>
      </c>
      <c r="B3" s="294"/>
      <c r="C3" s="294"/>
      <c r="D3" s="294"/>
      <c r="E3" s="294"/>
      <c r="L3" s="287"/>
      <c r="M3" s="287"/>
      <c r="N3" s="287"/>
    </row>
    <row r="4" spans="1:14" ht="15.75">
      <c r="A4" s="127" t="s">
        <v>79</v>
      </c>
      <c r="B4" s="293" t="s">
        <v>286</v>
      </c>
      <c r="C4" s="293"/>
      <c r="D4" s="293"/>
      <c r="E4" s="293"/>
    </row>
    <row r="5" spans="1:14" ht="21.75" customHeight="1">
      <c r="A5" s="293"/>
      <c r="B5" s="293"/>
      <c r="C5" s="293"/>
      <c r="D5" s="293"/>
      <c r="E5" s="293"/>
    </row>
    <row r="6" spans="1:14" ht="30.75" customHeight="1">
      <c r="A6" s="295" t="s">
        <v>287</v>
      </c>
      <c r="B6" s="295"/>
      <c r="D6" s="296"/>
      <c r="E6" s="296"/>
    </row>
    <row r="7" spans="1:14" ht="12.75" customHeight="1">
      <c r="A7" s="297" t="s">
        <v>225</v>
      </c>
      <c r="B7" s="297"/>
      <c r="D7" s="284" t="s">
        <v>226</v>
      </c>
      <c r="E7" s="284"/>
    </row>
    <row r="8" spans="1:14" ht="12.75" customHeight="1">
      <c r="A8" s="128"/>
      <c r="B8" s="285" t="s">
        <v>227</v>
      </c>
      <c r="C8" s="285"/>
      <c r="D8" s="285"/>
      <c r="E8" s="129"/>
    </row>
    <row r="9" spans="1:14" ht="101.25" customHeight="1"/>
    <row r="10" spans="1:14" ht="18.75">
      <c r="A10" s="289" t="s">
        <v>102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18.75" customHeight="1">
      <c r="A11" s="290" t="s">
        <v>288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>
      <c r="A12" s="291" t="s">
        <v>103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</row>
    <row r="13" spans="1:14" ht="18.75">
      <c r="E13" s="39" t="s">
        <v>104</v>
      </c>
      <c r="F13" s="288">
        <v>2018</v>
      </c>
      <c r="G13" s="288"/>
      <c r="H13" s="292" t="s">
        <v>105</v>
      </c>
      <c r="I13" s="292"/>
      <c r="J13" s="292"/>
    </row>
    <row r="23" spans="1:14" ht="18.75">
      <c r="A23" s="283" t="s">
        <v>212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topLeftCell="A79" workbookViewId="0">
      <selection activeCell="H91" sqref="H91"/>
    </sheetView>
  </sheetViews>
  <sheetFormatPr defaultRowHeight="1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>
      <c r="A1" s="2" t="s">
        <v>268</v>
      </c>
    </row>
    <row r="2" spans="1:10" ht="36.75" customHeight="1">
      <c r="A2" s="331" t="s">
        <v>62</v>
      </c>
      <c r="B2" s="327" t="s">
        <v>237</v>
      </c>
      <c r="C2" s="327" t="s">
        <v>233</v>
      </c>
      <c r="D2" s="327"/>
      <c r="E2" s="317" t="s">
        <v>234</v>
      </c>
      <c r="F2" s="327" t="s">
        <v>95</v>
      </c>
      <c r="G2" s="329" t="s">
        <v>235</v>
      </c>
      <c r="H2" s="333"/>
      <c r="I2" s="327" t="s">
        <v>236</v>
      </c>
      <c r="J2" s="327" t="s">
        <v>156</v>
      </c>
    </row>
    <row r="3" spans="1:10" ht="36.75" customHeight="1">
      <c r="A3" s="331"/>
      <c r="B3" s="327"/>
      <c r="C3" s="133" t="s">
        <v>59</v>
      </c>
      <c r="D3" s="133" t="s">
        <v>90</v>
      </c>
      <c r="E3" s="319"/>
      <c r="F3" s="327"/>
      <c r="G3" s="133" t="s">
        <v>59</v>
      </c>
      <c r="H3" s="133" t="s">
        <v>90</v>
      </c>
      <c r="I3" s="327"/>
      <c r="J3" s="327"/>
    </row>
    <row r="4" spans="1:10" ht="75">
      <c r="A4" s="64"/>
      <c r="B4" s="115" t="s">
        <v>239</v>
      </c>
      <c r="C4" s="115">
        <v>2</v>
      </c>
      <c r="D4" s="115">
        <f>SUM(D5:D17)</f>
        <v>2</v>
      </c>
      <c r="E4" s="115"/>
      <c r="F4" s="115"/>
      <c r="G4" s="115">
        <f>SUM(G5:G17)</f>
        <v>280</v>
      </c>
      <c r="H4" s="115">
        <f>SUM(H5:H17)</f>
        <v>10140</v>
      </c>
      <c r="I4" s="115"/>
      <c r="J4" s="115"/>
    </row>
    <row r="5" spans="1:10" ht="203.25" customHeight="1">
      <c r="A5" s="146">
        <v>1</v>
      </c>
      <c r="B5" s="208" t="s">
        <v>292</v>
      </c>
      <c r="C5" s="210"/>
      <c r="D5" s="210">
        <v>1</v>
      </c>
      <c r="E5" s="209">
        <v>43204</v>
      </c>
      <c r="F5" s="208" t="s">
        <v>314</v>
      </c>
      <c r="G5" s="210">
        <v>140</v>
      </c>
      <c r="H5" s="210">
        <v>140</v>
      </c>
      <c r="I5" s="208" t="s">
        <v>321</v>
      </c>
      <c r="J5" s="208" t="s">
        <v>616</v>
      </c>
    </row>
    <row r="6" spans="1:10" ht="288" customHeight="1">
      <c r="A6" s="146">
        <v>2</v>
      </c>
      <c r="B6" s="208" t="s">
        <v>295</v>
      </c>
      <c r="C6" s="210"/>
      <c r="D6" s="210">
        <v>1</v>
      </c>
      <c r="E6" s="209">
        <v>43275</v>
      </c>
      <c r="F6" s="208" t="s">
        <v>315</v>
      </c>
      <c r="G6" s="210">
        <v>140</v>
      </c>
      <c r="H6" s="210">
        <v>10000</v>
      </c>
      <c r="I6" s="208" t="s">
        <v>326</v>
      </c>
      <c r="J6" s="208" t="s">
        <v>698</v>
      </c>
    </row>
    <row r="7" spans="1:10" ht="15.75">
      <c r="A7" s="146">
        <v>3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5.75">
      <c r="A8" s="146">
        <v>4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.75">
      <c r="A9" s="146">
        <v>5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5.75">
      <c r="A10" s="146">
        <v>6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15.75">
      <c r="A11" s="146">
        <v>7</v>
      </c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5.75">
      <c r="A12" s="146">
        <v>8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5.75">
      <c r="A13" s="146">
        <v>9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5.75">
      <c r="A14" s="146">
        <v>10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5.75">
      <c r="A15" s="146">
        <v>11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5.75">
      <c r="A16" s="146">
        <v>12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5.75">
      <c r="A17" s="146">
        <v>13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47.25">
      <c r="A18" s="147">
        <v>14</v>
      </c>
      <c r="B18" s="240" t="s">
        <v>240</v>
      </c>
      <c r="C18" s="240">
        <v>2</v>
      </c>
      <c r="D18" s="240">
        <f>SUM(D19:D30)</f>
        <v>2</v>
      </c>
      <c r="E18" s="240"/>
      <c r="F18" s="240"/>
      <c r="G18" s="240">
        <f>SUM(G19:G30)</f>
        <v>280</v>
      </c>
      <c r="H18" s="240">
        <f>SUM(H19:H30)</f>
        <v>1150</v>
      </c>
      <c r="I18" s="240"/>
      <c r="J18" s="240"/>
    </row>
    <row r="19" spans="1:10" ht="227.25" customHeight="1">
      <c r="A19" s="146">
        <v>15</v>
      </c>
      <c r="B19" s="208" t="s">
        <v>316</v>
      </c>
      <c r="C19" s="210"/>
      <c r="D19" s="210">
        <v>1</v>
      </c>
      <c r="E19" s="208" t="s">
        <v>317</v>
      </c>
      <c r="F19" s="208" t="s">
        <v>318</v>
      </c>
      <c r="G19" s="210">
        <v>140</v>
      </c>
      <c r="H19" s="210">
        <v>550</v>
      </c>
      <c r="I19" s="208" t="s">
        <v>322</v>
      </c>
      <c r="J19" s="208" t="s">
        <v>617</v>
      </c>
    </row>
    <row r="20" spans="1:10" ht="189">
      <c r="A20" s="146">
        <v>16</v>
      </c>
      <c r="B20" s="208" t="s">
        <v>294</v>
      </c>
      <c r="C20" s="210"/>
      <c r="D20" s="210">
        <v>1</v>
      </c>
      <c r="E20" s="209">
        <v>43266</v>
      </c>
      <c r="F20" s="210" t="s">
        <v>319</v>
      </c>
      <c r="G20" s="210">
        <v>140</v>
      </c>
      <c r="H20" s="210">
        <v>600</v>
      </c>
      <c r="I20" s="208" t="s">
        <v>323</v>
      </c>
      <c r="J20" s="208" t="s">
        <v>697</v>
      </c>
    </row>
    <row r="21" spans="1:10" ht="15.75">
      <c r="A21" s="146">
        <v>17</v>
      </c>
      <c r="B21" s="146"/>
      <c r="C21" s="146"/>
      <c r="D21" s="146"/>
      <c r="E21" s="207"/>
      <c r="F21" s="146"/>
      <c r="G21" s="146"/>
      <c r="H21" s="146"/>
      <c r="I21" s="146"/>
      <c r="J21" s="146"/>
    </row>
    <row r="22" spans="1:10" ht="15.75">
      <c r="A22" s="146">
        <v>18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5.75">
      <c r="A23" s="146">
        <v>19</v>
      </c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5.75">
      <c r="A24" s="146">
        <v>20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5.75">
      <c r="A25" s="146">
        <v>21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5.75">
      <c r="A26" s="146">
        <v>22</v>
      </c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5.75">
      <c r="A27" s="146">
        <v>23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5.75">
      <c r="A28" s="146">
        <v>24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5.75">
      <c r="A29" s="146">
        <v>25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ht="15.75">
      <c r="A30" s="146">
        <v>26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ht="31.5">
      <c r="A31" s="147">
        <v>27</v>
      </c>
      <c r="B31" s="240" t="s">
        <v>241</v>
      </c>
      <c r="C31" s="240">
        <v>1</v>
      </c>
      <c r="D31" s="240">
        <f>SUM(D32:D40)</f>
        <v>1</v>
      </c>
      <c r="E31" s="240"/>
      <c r="F31" s="240"/>
      <c r="G31" s="240">
        <f>SUM(G32:G40)</f>
        <v>140</v>
      </c>
      <c r="H31" s="240">
        <f>SUM(H32:H40)</f>
        <v>45</v>
      </c>
      <c r="I31" s="240"/>
      <c r="J31" s="240"/>
    </row>
    <row r="32" spans="1:10" ht="193.5" customHeight="1">
      <c r="A32" s="146">
        <v>28</v>
      </c>
      <c r="B32" s="208" t="s">
        <v>297</v>
      </c>
      <c r="C32" s="210"/>
      <c r="D32" s="210">
        <v>1</v>
      </c>
      <c r="E32" s="209">
        <v>43385</v>
      </c>
      <c r="F32" s="208" t="s">
        <v>320</v>
      </c>
      <c r="G32" s="210">
        <v>140</v>
      </c>
      <c r="H32" s="210">
        <v>45</v>
      </c>
      <c r="I32" s="208" t="s">
        <v>661</v>
      </c>
      <c r="J32" s="208" t="s">
        <v>660</v>
      </c>
    </row>
    <row r="33" spans="1:10" ht="15.75">
      <c r="A33" s="146">
        <v>29</v>
      </c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 ht="15.75">
      <c r="A34" s="146">
        <v>30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5.75">
      <c r="A35" s="146">
        <v>31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15.75">
      <c r="A36" s="146">
        <v>32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ht="15.75">
      <c r="A37" s="146">
        <v>33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ht="15.75">
      <c r="A38" s="146">
        <v>34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15.75">
      <c r="A39" s="146">
        <v>35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ht="15.75">
      <c r="A40" s="146">
        <v>36</v>
      </c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ht="31.5">
      <c r="A41" s="147">
        <v>37</v>
      </c>
      <c r="B41" s="240" t="s">
        <v>242</v>
      </c>
      <c r="C41" s="240">
        <f>SUM(C42:C50)</f>
        <v>0</v>
      </c>
      <c r="D41" s="240">
        <f>SUM(D42:D50)</f>
        <v>0</v>
      </c>
      <c r="E41" s="240"/>
      <c r="F41" s="240"/>
      <c r="G41" s="240">
        <f>SUM(G42:G50)</f>
        <v>0</v>
      </c>
      <c r="H41" s="240">
        <f>SUM(H42:H50)</f>
        <v>0</v>
      </c>
      <c r="I41" s="240"/>
      <c r="J41" s="240"/>
    </row>
    <row r="42" spans="1:10" ht="15.75">
      <c r="A42" s="146">
        <v>38</v>
      </c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ht="15.75">
      <c r="A43" s="146">
        <v>39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15.75">
      <c r="A44" s="146">
        <v>40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15.75">
      <c r="A45" s="146">
        <v>41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5.75">
      <c r="A46" s="146">
        <v>42</v>
      </c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ht="15.75">
      <c r="A47" s="146">
        <v>43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ht="15.75">
      <c r="A48" s="146">
        <v>44</v>
      </c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ht="15.75">
      <c r="A49" s="146">
        <v>45</v>
      </c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ht="15.75">
      <c r="A50" s="146">
        <v>46</v>
      </c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ht="15.75">
      <c r="A51" s="147">
        <v>47</v>
      </c>
      <c r="B51" s="240" t="s">
        <v>243</v>
      </c>
      <c r="C51" s="240">
        <f>SUM(C52:C60)</f>
        <v>0</v>
      </c>
      <c r="D51" s="240">
        <f>SUM(D52:D60)</f>
        <v>0</v>
      </c>
      <c r="E51" s="240"/>
      <c r="F51" s="240"/>
      <c r="G51" s="240">
        <f>SUM(G52:G60)</f>
        <v>0</v>
      </c>
      <c r="H51" s="240">
        <f>SUM(H52:H60)</f>
        <v>0</v>
      </c>
      <c r="I51" s="240"/>
      <c r="J51" s="240"/>
    </row>
    <row r="52" spans="1:10" ht="15.75">
      <c r="A52" s="146">
        <v>48</v>
      </c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ht="15.75">
      <c r="A53" s="146">
        <v>49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ht="15.75">
      <c r="A54" s="146">
        <v>50</v>
      </c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ht="15.75">
      <c r="A55" s="146">
        <v>51</v>
      </c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ht="15.75">
      <c r="A56" s="146">
        <v>52</v>
      </c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 ht="15.75">
      <c r="A57" s="146">
        <v>53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ht="15.75">
      <c r="A58" s="146">
        <v>54</v>
      </c>
      <c r="B58" s="146"/>
      <c r="C58" s="146"/>
      <c r="D58" s="146"/>
      <c r="E58" s="146"/>
      <c r="F58" s="146"/>
      <c r="G58" s="146"/>
      <c r="H58" s="146"/>
      <c r="I58" s="146"/>
      <c r="J58" s="146"/>
    </row>
    <row r="59" spans="1:10" ht="15.75">
      <c r="A59" s="146">
        <v>55</v>
      </c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ht="15.75">
      <c r="A60" s="146">
        <v>56</v>
      </c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ht="31.5">
      <c r="A61" s="147">
        <v>57</v>
      </c>
      <c r="B61" s="240" t="s">
        <v>244</v>
      </c>
      <c r="C61" s="240">
        <f>SUM(C62:C70)</f>
        <v>0</v>
      </c>
      <c r="D61" s="240">
        <f>SUM(D62:D70)</f>
        <v>0</v>
      </c>
      <c r="E61" s="240"/>
      <c r="F61" s="240"/>
      <c r="G61" s="240">
        <f>SUM(G62:G70)</f>
        <v>0</v>
      </c>
      <c r="H61" s="240">
        <f>SUM(H62:H70)</f>
        <v>0</v>
      </c>
      <c r="I61" s="240"/>
      <c r="J61" s="240"/>
    </row>
    <row r="62" spans="1:10" ht="15.75">
      <c r="A62" s="146">
        <v>58</v>
      </c>
      <c r="B62" s="208"/>
      <c r="C62" s="241"/>
      <c r="D62" s="241"/>
      <c r="E62" s="209"/>
      <c r="F62" s="208"/>
      <c r="G62" s="210"/>
      <c r="H62" s="210"/>
      <c r="I62" s="146"/>
      <c r="J62" s="146"/>
    </row>
    <row r="63" spans="1:10" ht="15.75">
      <c r="A63" s="146">
        <v>59</v>
      </c>
      <c r="B63" s="146"/>
      <c r="C63" s="146"/>
      <c r="D63" s="146"/>
      <c r="E63" s="146"/>
      <c r="F63" s="146"/>
      <c r="G63" s="146"/>
      <c r="H63" s="146"/>
      <c r="I63" s="146"/>
      <c r="J63" s="146"/>
    </row>
    <row r="64" spans="1:10" ht="15.75">
      <c r="A64" s="146">
        <v>60</v>
      </c>
      <c r="B64" s="146"/>
      <c r="C64" s="146"/>
      <c r="D64" s="146"/>
      <c r="E64" s="146"/>
      <c r="F64" s="146"/>
      <c r="G64" s="146"/>
      <c r="H64" s="146"/>
      <c r="I64" s="146"/>
      <c r="J64" s="146"/>
    </row>
    <row r="65" spans="1:10" ht="15.75">
      <c r="A65" s="146">
        <v>61</v>
      </c>
      <c r="B65" s="146"/>
      <c r="C65" s="146"/>
      <c r="D65" s="146"/>
      <c r="E65" s="146"/>
      <c r="F65" s="146"/>
      <c r="G65" s="146"/>
      <c r="H65" s="146"/>
      <c r="I65" s="146"/>
      <c r="J65" s="146"/>
    </row>
    <row r="66" spans="1:10" ht="15.75">
      <c r="A66" s="146">
        <v>62</v>
      </c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0" ht="15.75">
      <c r="A67" s="146">
        <v>63</v>
      </c>
      <c r="B67" s="146"/>
      <c r="C67" s="146"/>
      <c r="D67" s="146"/>
      <c r="E67" s="146"/>
      <c r="F67" s="146"/>
      <c r="G67" s="146"/>
      <c r="H67" s="146"/>
      <c r="I67" s="146"/>
      <c r="J67" s="146"/>
    </row>
    <row r="68" spans="1:10" ht="15.75">
      <c r="A68" s="146">
        <v>64</v>
      </c>
      <c r="B68" s="146"/>
      <c r="C68" s="146"/>
      <c r="D68" s="146"/>
      <c r="E68" s="146"/>
      <c r="F68" s="146"/>
      <c r="G68" s="146"/>
      <c r="H68" s="146"/>
      <c r="I68" s="146"/>
      <c r="J68" s="146"/>
    </row>
    <row r="69" spans="1:10" ht="15.75">
      <c r="A69" s="146">
        <v>65</v>
      </c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ht="15.75">
      <c r="A70" s="146">
        <v>66</v>
      </c>
      <c r="B70" s="146"/>
      <c r="C70" s="146"/>
      <c r="D70" s="146"/>
      <c r="E70" s="146"/>
      <c r="F70" s="146"/>
      <c r="G70" s="146"/>
      <c r="H70" s="146"/>
      <c r="I70" s="146"/>
      <c r="J70" s="146"/>
    </row>
    <row r="71" spans="1:10" ht="31.5">
      <c r="A71" s="147">
        <v>67</v>
      </c>
      <c r="B71" s="240" t="s">
        <v>245</v>
      </c>
      <c r="C71" s="240">
        <v>1</v>
      </c>
      <c r="D71" s="240">
        <f>SUM(D72:D80)</f>
        <v>1</v>
      </c>
      <c r="E71" s="240"/>
      <c r="F71" s="240"/>
      <c r="G71" s="240">
        <f>SUM(G72:G80)</f>
        <v>140</v>
      </c>
      <c r="H71" s="240">
        <f>SUM(H72:H80)</f>
        <v>600</v>
      </c>
      <c r="I71" s="240"/>
      <c r="J71" s="240"/>
    </row>
    <row r="72" spans="1:10" ht="335.25" customHeight="1">
      <c r="A72" s="146">
        <v>68</v>
      </c>
      <c r="B72" s="208" t="s">
        <v>296</v>
      </c>
      <c r="C72" s="210"/>
      <c r="D72" s="210">
        <v>1</v>
      </c>
      <c r="E72" s="209">
        <v>43343</v>
      </c>
      <c r="F72" s="210" t="s">
        <v>319</v>
      </c>
      <c r="G72" s="210">
        <v>140</v>
      </c>
      <c r="H72" s="210">
        <v>600</v>
      </c>
      <c r="I72" s="208" t="s">
        <v>324</v>
      </c>
      <c r="J72" s="218" t="s">
        <v>662</v>
      </c>
    </row>
    <row r="73" spans="1:10" ht="15.75">
      <c r="A73" s="146">
        <v>69</v>
      </c>
      <c r="B73" s="146"/>
      <c r="C73" s="146"/>
      <c r="D73" s="146"/>
      <c r="E73" s="146"/>
      <c r="F73" s="146"/>
      <c r="G73" s="146"/>
      <c r="H73" s="146"/>
      <c r="I73" s="252"/>
      <c r="J73" s="253"/>
    </row>
    <row r="74" spans="1:10" ht="15.75">
      <c r="A74" s="146">
        <v>70</v>
      </c>
      <c r="B74" s="146"/>
      <c r="C74" s="146"/>
      <c r="D74" s="146"/>
      <c r="E74" s="146"/>
      <c r="F74" s="146"/>
      <c r="G74" s="146"/>
      <c r="H74" s="146"/>
      <c r="I74" s="146"/>
      <c r="J74" s="218"/>
    </row>
    <row r="75" spans="1:10" ht="15.75">
      <c r="A75" s="146">
        <v>71</v>
      </c>
      <c r="B75" s="146"/>
      <c r="C75" s="146"/>
      <c r="D75" s="146"/>
      <c r="E75" s="146"/>
      <c r="F75" s="146"/>
      <c r="G75" s="146"/>
      <c r="H75" s="146"/>
      <c r="I75" s="146"/>
      <c r="J75" s="253"/>
    </row>
    <row r="76" spans="1:10" ht="15.75">
      <c r="A76" s="146">
        <v>72</v>
      </c>
      <c r="B76" s="146"/>
      <c r="C76" s="146"/>
      <c r="D76" s="146"/>
      <c r="E76" s="146"/>
      <c r="F76" s="146"/>
      <c r="G76" s="146"/>
      <c r="H76" s="146"/>
      <c r="I76" s="146"/>
      <c r="J76" s="218"/>
    </row>
    <row r="77" spans="1:10" ht="15.75">
      <c r="A77" s="146">
        <v>73</v>
      </c>
      <c r="B77" s="146"/>
      <c r="C77" s="146"/>
      <c r="D77" s="146"/>
      <c r="E77" s="146"/>
      <c r="F77" s="146"/>
      <c r="G77" s="146"/>
      <c r="H77" s="146"/>
      <c r="I77" s="146"/>
      <c r="J77" s="146"/>
    </row>
    <row r="78" spans="1:10" ht="15.75">
      <c r="A78" s="146">
        <v>74</v>
      </c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ht="15.75">
      <c r="A79" s="146">
        <v>75</v>
      </c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ht="15.75">
      <c r="A80" s="146">
        <v>76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ht="78.75">
      <c r="A81" s="147">
        <v>77</v>
      </c>
      <c r="B81" s="240" t="s">
        <v>246</v>
      </c>
      <c r="C81" s="240">
        <f>SUM(C82:C89)</f>
        <v>0</v>
      </c>
      <c r="D81" s="240">
        <f>SUM(D82:D90)</f>
        <v>0</v>
      </c>
      <c r="E81" s="240"/>
      <c r="F81" s="240"/>
      <c r="G81" s="240">
        <f>SUM(G82:G90)</f>
        <v>0</v>
      </c>
      <c r="H81" s="240">
        <f>SUM(H82:H90)</f>
        <v>0</v>
      </c>
      <c r="I81" s="240"/>
      <c r="J81" s="240"/>
    </row>
    <row r="82" spans="1:10" ht="15.75">
      <c r="A82" s="146">
        <v>78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ht="15.75">
      <c r="A83" s="146">
        <v>79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ht="15.75">
      <c r="A84" s="146">
        <v>80</v>
      </c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5.75">
      <c r="A85" s="146">
        <v>81</v>
      </c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ht="15.75">
      <c r="A86" s="146">
        <v>82</v>
      </c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ht="15.75">
      <c r="A87" s="146">
        <v>83</v>
      </c>
      <c r="B87" s="146"/>
      <c r="C87" s="146"/>
      <c r="D87" s="146"/>
      <c r="E87" s="146"/>
      <c r="F87" s="146"/>
      <c r="G87" s="146"/>
      <c r="H87" s="146"/>
      <c r="I87" s="146"/>
      <c r="J87" s="146"/>
    </row>
    <row r="88" spans="1:10" ht="15.75">
      <c r="A88" s="146">
        <v>84</v>
      </c>
      <c r="B88" s="146"/>
      <c r="C88" s="146"/>
      <c r="D88" s="146"/>
      <c r="E88" s="146"/>
      <c r="F88" s="146"/>
      <c r="G88" s="146"/>
      <c r="H88" s="146"/>
      <c r="I88" s="146"/>
      <c r="J88" s="146"/>
    </row>
    <row r="89" spans="1:10" ht="15.75">
      <c r="A89" s="146">
        <v>85</v>
      </c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5.75">
      <c r="A90" s="146">
        <v>86</v>
      </c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33.75" customHeight="1">
      <c r="A91" s="145">
        <v>87</v>
      </c>
      <c r="B91" s="148" t="s">
        <v>238</v>
      </c>
      <c r="C91" s="148"/>
      <c r="D91" s="148">
        <f>SUM(D4,D18,D31,D41,D51,D61,D71,D81)</f>
        <v>6</v>
      </c>
      <c r="E91" s="148"/>
      <c r="F91" s="148"/>
      <c r="G91" s="148">
        <f>SUM(G4,G18,G31,G41,G51,G61,G71,G81)</f>
        <v>840</v>
      </c>
      <c r="H91" s="148">
        <f>SUM(H4,H18,H31,H41,H51,H61,H71,H81)</f>
        <v>11935</v>
      </c>
      <c r="I91" s="145"/>
      <c r="J91" s="145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workbookViewId="0">
      <selection activeCell="C11" sqref="C11"/>
    </sheetView>
  </sheetViews>
  <sheetFormatPr defaultRowHeight="15"/>
  <cols>
    <col min="1" max="1" width="49.42578125" customWidth="1"/>
    <col min="2" max="4" width="18.7109375" customWidth="1"/>
  </cols>
  <sheetData>
    <row r="1" spans="1:4" ht="18.75" customHeight="1">
      <c r="A1" s="151" t="s">
        <v>129</v>
      </c>
      <c r="B1" s="151"/>
      <c r="C1" s="151"/>
      <c r="D1" s="151"/>
    </row>
    <row r="2" spans="1:4" ht="94.5" customHeight="1">
      <c r="A2" s="116" t="s">
        <v>131</v>
      </c>
      <c r="B2" s="149" t="s">
        <v>247</v>
      </c>
      <c r="C2" s="149" t="s">
        <v>248</v>
      </c>
      <c r="D2" s="149" t="s">
        <v>202</v>
      </c>
    </row>
    <row r="3" spans="1:4" ht="37.5" customHeight="1">
      <c r="A3" s="109" t="s">
        <v>60</v>
      </c>
      <c r="B3" s="68">
        <v>23</v>
      </c>
      <c r="C3" s="117">
        <v>75</v>
      </c>
      <c r="D3" s="117">
        <v>12737</v>
      </c>
    </row>
    <row r="4" spans="1:4" ht="37.5" customHeight="1">
      <c r="A4" s="109" t="s">
        <v>61</v>
      </c>
      <c r="B4" s="68">
        <v>3</v>
      </c>
      <c r="C4" s="117">
        <v>14</v>
      </c>
      <c r="D4" s="117">
        <v>1122</v>
      </c>
    </row>
    <row r="5" spans="1:4" ht="37.5" customHeight="1">
      <c r="A5" s="109" t="s">
        <v>69</v>
      </c>
      <c r="B5" s="68">
        <v>2</v>
      </c>
      <c r="C5" s="117">
        <v>7</v>
      </c>
      <c r="D5" s="117">
        <v>259</v>
      </c>
    </row>
    <row r="6" spans="1:4" ht="37.5" customHeight="1">
      <c r="A6" s="109" t="s">
        <v>70</v>
      </c>
      <c r="B6" s="68">
        <v>0</v>
      </c>
      <c r="C6" s="117">
        <v>0</v>
      </c>
      <c r="D6" s="117">
        <v>0</v>
      </c>
    </row>
    <row r="7" spans="1:4" ht="37.5" customHeight="1">
      <c r="A7" s="109" t="s">
        <v>71</v>
      </c>
      <c r="B7" s="68">
        <v>5</v>
      </c>
      <c r="C7" s="117">
        <v>7</v>
      </c>
      <c r="D7" s="117">
        <v>318</v>
      </c>
    </row>
    <row r="8" spans="1:4" ht="37.5" customHeight="1">
      <c r="A8" s="109" t="s">
        <v>72</v>
      </c>
      <c r="B8" s="68">
        <v>3</v>
      </c>
      <c r="C8" s="117">
        <v>5</v>
      </c>
      <c r="D8" s="117">
        <v>114</v>
      </c>
    </row>
    <row r="9" spans="1:4" ht="37.5" customHeight="1">
      <c r="A9" s="150" t="s">
        <v>91</v>
      </c>
      <c r="B9" s="35">
        <f>SUM(B3:B8)</f>
        <v>36</v>
      </c>
      <c r="C9" s="35">
        <f>SUM(C3:C8)</f>
        <v>108</v>
      </c>
      <c r="D9" s="35">
        <f>SUM(D3:D8)</f>
        <v>14550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workbookViewId="0">
      <selection activeCell="B14" sqref="B14"/>
    </sheetView>
  </sheetViews>
  <sheetFormatPr defaultRowHeight="1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>
      <c r="A1" s="341" t="s">
        <v>222</v>
      </c>
      <c r="B1" s="341"/>
      <c r="C1" s="341"/>
      <c r="D1" s="341"/>
      <c r="E1" s="341"/>
    </row>
    <row r="2" spans="1:5" ht="75" customHeight="1">
      <c r="A2" s="27" t="s">
        <v>62</v>
      </c>
      <c r="B2" s="27" t="s">
        <v>130</v>
      </c>
      <c r="C2" s="27" t="s">
        <v>94</v>
      </c>
      <c r="D2" s="200" t="s">
        <v>285</v>
      </c>
      <c r="E2" s="199" t="s">
        <v>203</v>
      </c>
    </row>
    <row r="3" spans="1:5" ht="18.75">
      <c r="A3" s="183"/>
      <c r="B3" s="184" t="s">
        <v>260</v>
      </c>
      <c r="C3" s="184"/>
      <c r="D3" s="201"/>
      <c r="E3" s="184"/>
    </row>
    <row r="4" spans="1:5" ht="18.75">
      <c r="A4" s="185"/>
      <c r="B4" s="181" t="s">
        <v>263</v>
      </c>
      <c r="C4" s="182"/>
      <c r="D4" s="182"/>
      <c r="E4" s="182"/>
    </row>
    <row r="5" spans="1:5" ht="18.75">
      <c r="A5" s="112">
        <v>1</v>
      </c>
      <c r="B5" s="74"/>
      <c r="C5" s="74"/>
      <c r="D5" s="74"/>
      <c r="E5" s="74"/>
    </row>
    <row r="6" spans="1:5" ht="38.25" customHeight="1">
      <c r="A6" s="185"/>
      <c r="B6" s="181" t="s">
        <v>262</v>
      </c>
      <c r="C6" s="182"/>
      <c r="D6" s="182"/>
      <c r="E6" s="182"/>
    </row>
    <row r="7" spans="1:5" ht="18.75">
      <c r="A7" s="112">
        <v>1</v>
      </c>
      <c r="B7" s="58"/>
      <c r="C7" s="58"/>
      <c r="D7" s="58"/>
      <c r="E7" s="58"/>
    </row>
    <row r="8" spans="1:5" ht="18.75">
      <c r="A8" s="185"/>
      <c r="B8" s="181" t="s">
        <v>71</v>
      </c>
      <c r="C8" s="182"/>
      <c r="D8" s="182"/>
      <c r="E8" s="182"/>
    </row>
    <row r="9" spans="1:5" ht="18.75">
      <c r="A9" s="112">
        <v>1</v>
      </c>
      <c r="B9" s="58"/>
      <c r="C9" s="58"/>
      <c r="D9" s="58"/>
      <c r="E9" s="58"/>
    </row>
    <row r="10" spans="1:5" ht="18.75">
      <c r="A10" s="112">
        <v>2</v>
      </c>
      <c r="B10" s="58"/>
      <c r="C10" s="58"/>
      <c r="D10" s="58"/>
      <c r="E10" s="58"/>
    </row>
    <row r="11" spans="1:5" ht="18.75">
      <c r="A11" s="112">
        <v>3</v>
      </c>
      <c r="B11" s="58"/>
      <c r="C11" s="58"/>
      <c r="D11" s="58"/>
      <c r="E11" s="58"/>
    </row>
    <row r="12" spans="1:5" ht="18.75">
      <c r="A12" s="112">
        <v>4</v>
      </c>
      <c r="B12" s="74"/>
      <c r="C12" s="74"/>
      <c r="D12" s="74"/>
      <c r="E12" s="74"/>
    </row>
    <row r="13" spans="1:5" ht="37.5">
      <c r="A13" s="185"/>
      <c r="B13" s="187" t="s">
        <v>201</v>
      </c>
      <c r="C13" s="182"/>
      <c r="D13" s="182"/>
      <c r="E13" s="182"/>
    </row>
    <row r="14" spans="1:5" ht="18.75">
      <c r="A14" s="215">
        <v>1</v>
      </c>
      <c r="B14" s="188"/>
      <c r="C14" s="186"/>
      <c r="D14" s="186"/>
      <c r="E14" s="186"/>
    </row>
    <row r="15" spans="1:5" ht="18.75">
      <c r="A15" s="222"/>
      <c r="B15" s="184" t="s">
        <v>259</v>
      </c>
      <c r="C15" s="184"/>
      <c r="D15" s="184"/>
      <c r="E15" s="184"/>
    </row>
    <row r="16" spans="1:5" ht="18.75">
      <c r="A16" s="185"/>
      <c r="B16" s="181" t="s">
        <v>263</v>
      </c>
      <c r="C16" s="182"/>
      <c r="D16" s="182"/>
      <c r="E16" s="182"/>
    </row>
    <row r="17" spans="1:5" ht="18.75">
      <c r="A17" s="112">
        <v>1</v>
      </c>
      <c r="B17" s="58"/>
      <c r="C17" s="58"/>
      <c r="D17" s="58"/>
      <c r="E17" s="58"/>
    </row>
    <row r="18" spans="1:5" ht="18.75">
      <c r="A18" s="112">
        <v>2</v>
      </c>
      <c r="B18" s="74"/>
      <c r="C18" s="211"/>
      <c r="D18" s="212"/>
      <c r="E18" s="212"/>
    </row>
    <row r="19" spans="1:5" ht="18.75">
      <c r="A19" s="223"/>
      <c r="B19" s="181" t="s">
        <v>262</v>
      </c>
      <c r="C19" s="182"/>
      <c r="D19" s="182"/>
      <c r="E19" s="182"/>
    </row>
    <row r="20" spans="1:5" ht="43.5" customHeight="1">
      <c r="A20" s="112">
        <v>1</v>
      </c>
      <c r="B20" s="58"/>
      <c r="C20" s="58"/>
      <c r="D20" s="58"/>
      <c r="E20" s="58"/>
    </row>
    <row r="21" spans="1:5" ht="61.5" customHeight="1">
      <c r="A21" s="112">
        <v>2</v>
      </c>
      <c r="B21" s="58"/>
      <c r="C21" s="58"/>
      <c r="D21" s="58"/>
      <c r="E21" s="58"/>
    </row>
    <row r="22" spans="1:5" ht="51" customHeight="1">
      <c r="A22" s="112">
        <v>3</v>
      </c>
      <c r="B22" s="58"/>
      <c r="C22" s="58"/>
      <c r="D22" s="58"/>
      <c r="E22" s="58"/>
    </row>
    <row r="23" spans="1:5" ht="36.75" customHeight="1">
      <c r="A23" s="112">
        <v>4</v>
      </c>
      <c r="B23" s="58"/>
      <c r="C23" s="58"/>
      <c r="D23" s="58"/>
      <c r="E23" s="58"/>
    </row>
    <row r="24" spans="1:5" ht="49.5" customHeight="1">
      <c r="A24" s="112">
        <v>5</v>
      </c>
      <c r="B24" s="58"/>
      <c r="C24" s="58"/>
      <c r="D24" s="58"/>
      <c r="E24" s="58"/>
    </row>
    <row r="25" spans="1:5" ht="18.75">
      <c r="A25" s="112">
        <v>6</v>
      </c>
      <c r="B25" s="58"/>
      <c r="C25" s="58"/>
      <c r="D25" s="58"/>
      <c r="E25" s="58"/>
    </row>
    <row r="26" spans="1:5" ht="55.5" customHeight="1">
      <c r="A26" s="112">
        <v>7</v>
      </c>
      <c r="B26" s="58"/>
      <c r="C26" s="58"/>
      <c r="D26" s="58"/>
      <c r="E26" s="58"/>
    </row>
    <row r="27" spans="1:5" ht="96" customHeight="1">
      <c r="A27" s="224">
        <v>8</v>
      </c>
      <c r="B27" s="58"/>
      <c r="C27" s="58"/>
      <c r="D27" s="58"/>
      <c r="E27" s="58"/>
    </row>
    <row r="28" spans="1:5" ht="34.5" customHeight="1">
      <c r="A28" s="224">
        <v>9</v>
      </c>
      <c r="B28" s="58"/>
      <c r="C28" s="58"/>
      <c r="D28" s="58"/>
      <c r="E28" s="58"/>
    </row>
    <row r="29" spans="1:5" ht="18.75">
      <c r="A29" s="225"/>
      <c r="B29" s="181" t="s">
        <v>71</v>
      </c>
      <c r="C29" s="182"/>
      <c r="D29" s="182"/>
      <c r="E29" s="182"/>
    </row>
    <row r="30" spans="1:5" ht="18.75">
      <c r="A30" s="112">
        <v>1</v>
      </c>
      <c r="B30" s="58"/>
      <c r="C30" s="58"/>
      <c r="D30" s="58"/>
      <c r="E30" s="58"/>
    </row>
    <row r="31" spans="1:5" ht="54.75" customHeight="1">
      <c r="A31" s="112">
        <v>2</v>
      </c>
      <c r="B31" s="58"/>
      <c r="C31" s="58"/>
      <c r="D31" s="58"/>
      <c r="E31" s="58"/>
    </row>
    <row r="32" spans="1:5" ht="37.5" customHeight="1">
      <c r="A32" s="112">
        <v>3</v>
      </c>
      <c r="B32" s="58"/>
      <c r="C32" s="58"/>
      <c r="D32" s="58"/>
      <c r="E32" s="58"/>
    </row>
    <row r="33" spans="1:5" ht="18.75">
      <c r="A33" s="112">
        <v>4</v>
      </c>
      <c r="B33" s="58"/>
      <c r="C33" s="58"/>
      <c r="D33" s="58"/>
      <c r="E33" s="58"/>
    </row>
    <row r="34" spans="1:5" ht="18.75">
      <c r="A34" s="112">
        <v>5</v>
      </c>
      <c r="B34" s="58"/>
      <c r="C34" s="58"/>
      <c r="D34" s="58"/>
      <c r="E34" s="58"/>
    </row>
    <row r="35" spans="1:5" ht="18.75">
      <c r="A35" s="112">
        <v>6</v>
      </c>
      <c r="B35" s="58"/>
      <c r="C35" s="58"/>
      <c r="D35" s="58"/>
      <c r="E35" s="58"/>
    </row>
    <row r="36" spans="1:5" ht="18.75">
      <c r="A36" s="112">
        <v>7</v>
      </c>
      <c r="B36" s="58"/>
      <c r="C36" s="58"/>
      <c r="D36" s="58"/>
      <c r="E36" s="58"/>
    </row>
    <row r="37" spans="1:5" ht="37.5">
      <c r="A37" s="185"/>
      <c r="B37" s="187" t="s">
        <v>201</v>
      </c>
      <c r="C37" s="182"/>
      <c r="D37" s="182"/>
      <c r="E37" s="182"/>
    </row>
    <row r="38" spans="1:5" ht="18.75">
      <c r="A38" s="112">
        <v>1</v>
      </c>
      <c r="B38" s="74"/>
      <c r="C38" s="74"/>
      <c r="D38" s="74"/>
      <c r="E38" s="74"/>
    </row>
    <row r="39" spans="1:5" ht="18.75">
      <c r="A39" s="222"/>
      <c r="B39" s="184" t="s">
        <v>261</v>
      </c>
      <c r="C39" s="184"/>
      <c r="D39" s="184"/>
      <c r="E39" s="184"/>
    </row>
    <row r="40" spans="1:5" ht="18.75">
      <c r="A40" s="185"/>
      <c r="B40" s="181" t="s">
        <v>263</v>
      </c>
      <c r="C40" s="182"/>
      <c r="D40" s="182"/>
      <c r="E40" s="182"/>
    </row>
    <row r="41" spans="1:5" ht="36" customHeight="1">
      <c r="A41" s="112">
        <v>1</v>
      </c>
      <c r="B41" s="58"/>
      <c r="C41" s="58"/>
      <c r="D41" s="58"/>
      <c r="E41" s="58"/>
    </row>
    <row r="42" spans="1:5" ht="18.75">
      <c r="A42" s="112">
        <v>2</v>
      </c>
      <c r="B42" s="58"/>
      <c r="C42" s="58"/>
      <c r="D42" s="58"/>
      <c r="E42" s="58"/>
    </row>
    <row r="43" spans="1:5" ht="18.75">
      <c r="A43" s="112">
        <v>3</v>
      </c>
      <c r="B43" s="74"/>
      <c r="C43" s="74"/>
      <c r="D43" s="74"/>
      <c r="E43" s="74"/>
    </row>
    <row r="44" spans="1:5" ht="18.75">
      <c r="A44" s="185"/>
      <c r="B44" s="181" t="s">
        <v>262</v>
      </c>
      <c r="C44" s="182"/>
      <c r="D44" s="182"/>
      <c r="E44" s="182"/>
    </row>
    <row r="45" spans="1:5" ht="18.75">
      <c r="A45" s="112">
        <v>1</v>
      </c>
      <c r="B45" s="58"/>
      <c r="C45" s="58"/>
      <c r="D45" s="58"/>
      <c r="E45" s="58"/>
    </row>
    <row r="46" spans="1:5" ht="18.75">
      <c r="A46" s="112">
        <v>2</v>
      </c>
      <c r="B46" s="58"/>
      <c r="C46" s="58"/>
      <c r="D46" s="58"/>
      <c r="E46" s="58"/>
    </row>
    <row r="47" spans="1:5" ht="18.75">
      <c r="A47" s="112">
        <v>3</v>
      </c>
      <c r="B47" s="58"/>
      <c r="C47" s="58"/>
      <c r="D47" s="58"/>
      <c r="E47" s="58"/>
    </row>
    <row r="48" spans="1:5" ht="18.75">
      <c r="A48" s="112">
        <v>4</v>
      </c>
      <c r="B48" s="58"/>
      <c r="C48" s="58"/>
      <c r="D48" s="58"/>
      <c r="E48" s="58"/>
    </row>
    <row r="49" spans="1:5" ht="18.75">
      <c r="A49" s="112">
        <v>5</v>
      </c>
      <c r="B49" s="58"/>
      <c r="C49" s="58"/>
      <c r="D49" s="58"/>
      <c r="E49" s="58"/>
    </row>
    <row r="50" spans="1:5" ht="18.75">
      <c r="A50" s="112">
        <v>6</v>
      </c>
      <c r="B50" s="58"/>
      <c r="C50" s="58"/>
      <c r="D50" s="58"/>
      <c r="E50" s="58"/>
    </row>
    <row r="51" spans="1:5" ht="54.75" customHeight="1">
      <c r="A51" s="112">
        <v>7</v>
      </c>
      <c r="B51" s="58"/>
      <c r="C51" s="58"/>
      <c r="D51" s="58"/>
      <c r="E51" s="58"/>
    </row>
    <row r="52" spans="1:5" ht="61.5" customHeight="1">
      <c r="A52" s="112">
        <v>8</v>
      </c>
      <c r="B52" s="58"/>
      <c r="C52" s="58"/>
      <c r="D52" s="58"/>
      <c r="E52" s="58"/>
    </row>
    <row r="53" spans="1:5" ht="35.25" customHeight="1">
      <c r="A53" s="112">
        <v>9</v>
      </c>
      <c r="B53" s="58"/>
      <c r="C53" s="58"/>
      <c r="D53" s="58"/>
      <c r="E53" s="58"/>
    </row>
    <row r="54" spans="1:5" ht="68.25" customHeight="1">
      <c r="A54" s="112">
        <v>10</v>
      </c>
      <c r="B54" s="58"/>
      <c r="C54" s="58"/>
      <c r="D54" s="58"/>
      <c r="E54" s="58"/>
    </row>
    <row r="55" spans="1:5" ht="51.75" customHeight="1">
      <c r="A55" s="112">
        <v>11</v>
      </c>
      <c r="B55" s="58"/>
      <c r="C55" s="58"/>
      <c r="D55" s="58"/>
      <c r="E55" s="58"/>
    </row>
    <row r="56" spans="1:5" ht="51.75" customHeight="1">
      <c r="A56" s="112">
        <v>12</v>
      </c>
      <c r="B56" s="58"/>
      <c r="C56" s="58"/>
      <c r="D56" s="58"/>
      <c r="E56" s="58"/>
    </row>
    <row r="57" spans="1:5" ht="18.75">
      <c r="A57" s="185"/>
      <c r="B57" s="181" t="s">
        <v>71</v>
      </c>
      <c r="C57" s="182"/>
      <c r="D57" s="226"/>
      <c r="E57" s="182"/>
    </row>
    <row r="58" spans="1:5" ht="18.75">
      <c r="A58" s="215">
        <v>1</v>
      </c>
      <c r="B58" s="58"/>
      <c r="C58" s="58"/>
      <c r="D58" s="58"/>
      <c r="E58" s="58"/>
    </row>
    <row r="59" spans="1:5" ht="48.75" customHeight="1">
      <c r="A59" s="215">
        <v>2</v>
      </c>
      <c r="B59" s="58"/>
      <c r="C59" s="58"/>
      <c r="D59" s="58"/>
      <c r="E59" s="58"/>
    </row>
    <row r="60" spans="1:5" ht="18.75">
      <c r="A60" s="215">
        <v>3</v>
      </c>
      <c r="B60" s="58"/>
      <c r="C60" s="58"/>
      <c r="D60" s="58"/>
      <c r="E60" s="58"/>
    </row>
    <row r="61" spans="1:5" ht="37.5" customHeight="1">
      <c r="A61" s="215">
        <v>4</v>
      </c>
      <c r="B61" s="58"/>
      <c r="C61" s="58"/>
      <c r="D61" s="58"/>
      <c r="E61" s="58"/>
    </row>
    <row r="62" spans="1:5" ht="60.75" customHeight="1">
      <c r="A62" s="215">
        <v>5</v>
      </c>
      <c r="B62" s="58"/>
      <c r="C62" s="58"/>
      <c r="D62" s="58"/>
      <c r="E62" s="58"/>
    </row>
    <row r="63" spans="1:5" ht="39.75" customHeight="1">
      <c r="A63" s="202">
        <v>6</v>
      </c>
      <c r="B63" s="58"/>
      <c r="C63" s="58"/>
      <c r="D63" s="58"/>
      <c r="E63" s="58"/>
    </row>
    <row r="64" spans="1:5" ht="39.75" customHeight="1">
      <c r="A64" s="202">
        <v>7</v>
      </c>
      <c r="B64" s="58"/>
      <c r="C64" s="58"/>
      <c r="D64" s="58"/>
      <c r="E64" s="58"/>
    </row>
    <row r="65" spans="1:5" ht="39.75" customHeight="1">
      <c r="A65" s="216">
        <v>8</v>
      </c>
      <c r="B65" s="58"/>
      <c r="C65" s="58"/>
      <c r="D65" s="58"/>
      <c r="E65" s="58"/>
    </row>
    <row r="66" spans="1:5" ht="52.5" customHeight="1">
      <c r="A66" s="216">
        <v>9</v>
      </c>
      <c r="B66" s="58"/>
      <c r="C66" s="58"/>
      <c r="D66" s="58"/>
      <c r="E66" s="58"/>
    </row>
    <row r="67" spans="1:5" ht="37.5">
      <c r="A67" s="225"/>
      <c r="B67" s="187" t="s">
        <v>201</v>
      </c>
      <c r="C67" s="182"/>
      <c r="D67" s="227"/>
      <c r="E67" s="182"/>
    </row>
    <row r="68" spans="1:5" ht="18.75">
      <c r="A68" s="215">
        <v>1</v>
      </c>
      <c r="B68" s="60"/>
      <c r="C68" s="186"/>
      <c r="D68" s="186"/>
      <c r="E68" s="186"/>
    </row>
    <row r="69" spans="1:5" ht="18.75">
      <c r="A69" s="222"/>
      <c r="B69" s="184" t="s">
        <v>256</v>
      </c>
      <c r="C69" s="184"/>
      <c r="D69" s="184"/>
      <c r="E69" s="184"/>
    </row>
    <row r="70" spans="1:5" ht="18.75">
      <c r="A70" s="185"/>
      <c r="B70" s="181" t="s">
        <v>263</v>
      </c>
      <c r="C70" s="182"/>
      <c r="D70" s="182"/>
      <c r="E70" s="182"/>
    </row>
    <row r="71" spans="1:5" ht="18.75">
      <c r="A71" s="112">
        <v>1</v>
      </c>
      <c r="B71" s="74"/>
      <c r="C71" s="74"/>
      <c r="D71" s="74"/>
      <c r="E71" s="74"/>
    </row>
    <row r="72" spans="1:5" ht="18.75">
      <c r="A72" s="185"/>
      <c r="B72" s="181" t="s">
        <v>262</v>
      </c>
      <c r="C72" s="182"/>
      <c r="D72" s="182"/>
      <c r="E72" s="182"/>
    </row>
    <row r="73" spans="1:5" ht="18.75">
      <c r="A73" s="112">
        <v>1</v>
      </c>
      <c r="B73" s="58"/>
      <c r="C73" s="58"/>
      <c r="D73" s="58"/>
      <c r="E73" s="58"/>
    </row>
    <row r="74" spans="1:5" ht="18.75">
      <c r="A74" s="112">
        <v>2</v>
      </c>
      <c r="B74" s="58"/>
      <c r="C74" s="58"/>
      <c r="D74" s="58"/>
      <c r="E74" s="58"/>
    </row>
    <row r="75" spans="1:5" ht="18.75">
      <c r="A75" s="112">
        <v>3</v>
      </c>
      <c r="B75" s="58"/>
      <c r="C75" s="58"/>
      <c r="D75" s="58"/>
      <c r="E75" s="58"/>
    </row>
    <row r="76" spans="1:5" ht="68.25" customHeight="1">
      <c r="A76" s="112">
        <v>4</v>
      </c>
      <c r="B76" s="58"/>
      <c r="C76" s="58"/>
      <c r="D76" s="58"/>
      <c r="E76" s="58"/>
    </row>
    <row r="77" spans="1:5" ht="18.75">
      <c r="A77" s="112">
        <v>5</v>
      </c>
      <c r="B77" s="58"/>
      <c r="C77" s="58"/>
      <c r="D77" s="58"/>
      <c r="E77" s="58"/>
    </row>
    <row r="78" spans="1:5" ht="18.75">
      <c r="A78" s="112">
        <v>6</v>
      </c>
      <c r="B78" s="58"/>
      <c r="C78" s="58"/>
      <c r="D78" s="58"/>
      <c r="E78" s="58"/>
    </row>
    <row r="79" spans="1:5" ht="18.75">
      <c r="A79" s="112">
        <v>7</v>
      </c>
      <c r="B79" s="58"/>
      <c r="C79" s="58"/>
      <c r="D79" s="58"/>
      <c r="E79" s="58"/>
    </row>
    <row r="80" spans="1:5" ht="22.5" customHeight="1">
      <c r="A80" s="112">
        <v>8</v>
      </c>
      <c r="B80" s="58"/>
      <c r="C80" s="58"/>
      <c r="D80" s="58"/>
      <c r="E80" s="58"/>
    </row>
    <row r="81" spans="1:5" ht="63.75" customHeight="1">
      <c r="A81" s="112">
        <v>9</v>
      </c>
      <c r="B81" s="58"/>
      <c r="C81" s="58"/>
      <c r="D81" s="58"/>
      <c r="E81" s="58"/>
    </row>
    <row r="82" spans="1:5" ht="50.25" customHeight="1">
      <c r="A82" s="112">
        <v>10</v>
      </c>
      <c r="B82" s="58"/>
      <c r="C82" s="58"/>
      <c r="D82" s="58"/>
      <c r="E82" s="58"/>
    </row>
    <row r="83" spans="1:5" ht="19.5" customHeight="1">
      <c r="A83" s="112">
        <v>11</v>
      </c>
      <c r="B83" s="58"/>
      <c r="C83" s="58"/>
      <c r="D83" s="58"/>
      <c r="E83" s="58"/>
    </row>
    <row r="84" spans="1:5" ht="36.75" customHeight="1">
      <c r="A84" s="112">
        <v>12</v>
      </c>
      <c r="B84" s="58"/>
      <c r="C84" s="58"/>
      <c r="D84" s="58"/>
      <c r="E84" s="58"/>
    </row>
    <row r="85" spans="1:5" ht="36.75" customHeight="1">
      <c r="A85" s="112">
        <v>13</v>
      </c>
      <c r="B85" s="58"/>
      <c r="C85" s="58"/>
      <c r="D85" s="58"/>
      <c r="E85" s="58"/>
    </row>
    <row r="86" spans="1:5" ht="36.75" customHeight="1">
      <c r="A86" s="112">
        <v>14</v>
      </c>
      <c r="B86" s="58"/>
      <c r="C86" s="58"/>
      <c r="D86" s="58"/>
      <c r="E86" s="58"/>
    </row>
    <row r="87" spans="1:5" ht="18.75">
      <c r="A87" s="185"/>
      <c r="B87" s="178" t="s">
        <v>71</v>
      </c>
      <c r="C87" s="228"/>
      <c r="D87" s="228"/>
      <c r="E87" s="228"/>
    </row>
    <row r="88" spans="1:5" ht="18.75">
      <c r="A88" s="215">
        <v>1</v>
      </c>
      <c r="B88" s="58"/>
      <c r="C88" s="58"/>
      <c r="D88" s="58"/>
      <c r="E88" s="58"/>
    </row>
    <row r="89" spans="1:5" ht="18.75">
      <c r="A89" s="215">
        <v>2</v>
      </c>
      <c r="B89" s="60"/>
      <c r="C89" s="186"/>
      <c r="D89" s="186"/>
      <c r="E89" s="186"/>
    </row>
    <row r="90" spans="1:5" ht="37.5">
      <c r="A90" s="185"/>
      <c r="B90" s="187" t="s">
        <v>201</v>
      </c>
      <c r="C90" s="182"/>
      <c r="D90" s="182"/>
      <c r="E90" s="182"/>
    </row>
    <row r="91" spans="1:5" ht="18.75">
      <c r="A91" s="215">
        <v>1</v>
      </c>
      <c r="B91" s="60"/>
      <c r="C91" s="186"/>
      <c r="D91" s="186"/>
      <c r="E91" s="186"/>
    </row>
    <row r="92" spans="1:5" ht="18.75">
      <c r="A92" s="65"/>
      <c r="B92" s="65"/>
      <c r="C92" s="65"/>
      <c r="D92" s="65"/>
      <c r="E92" s="65"/>
    </row>
    <row r="93" spans="1:5" ht="18.75">
      <c r="A93" s="65"/>
      <c r="B93" s="65"/>
      <c r="C93" s="65"/>
      <c r="D93" s="65"/>
      <c r="E93" s="65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D7" sqref="D7"/>
    </sheetView>
  </sheetViews>
  <sheetFormatPr defaultRowHeight="1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>
      <c r="A1" s="342" t="s">
        <v>144</v>
      </c>
      <c r="B1" s="342"/>
      <c r="C1" s="342"/>
      <c r="D1" s="342"/>
      <c r="E1" s="342"/>
    </row>
    <row r="2" spans="1:5" ht="94.5" customHeight="1">
      <c r="A2" s="271" t="s">
        <v>145</v>
      </c>
      <c r="B2" s="271" t="s">
        <v>146</v>
      </c>
      <c r="C2" s="271" t="s">
        <v>147</v>
      </c>
      <c r="D2" s="271" t="s">
        <v>148</v>
      </c>
      <c r="E2" s="271" t="s">
        <v>149</v>
      </c>
    </row>
    <row r="3" spans="1:5" ht="56.25">
      <c r="A3" s="71" t="s">
        <v>150</v>
      </c>
      <c r="B3" s="55">
        <v>13</v>
      </c>
      <c r="C3" s="117">
        <v>13</v>
      </c>
      <c r="D3" s="117">
        <v>0</v>
      </c>
      <c r="E3" s="117">
        <v>12</v>
      </c>
    </row>
    <row r="4" spans="1:5" ht="75">
      <c r="A4" s="71" t="s">
        <v>151</v>
      </c>
      <c r="B4" s="55">
        <v>62</v>
      </c>
      <c r="C4" s="117">
        <v>13</v>
      </c>
      <c r="D4" s="117">
        <v>52</v>
      </c>
      <c r="E4" s="117">
        <v>22</v>
      </c>
    </row>
    <row r="5" spans="1:5" ht="112.5">
      <c r="A5" s="71" t="s">
        <v>228</v>
      </c>
      <c r="B5" s="130">
        <v>0</v>
      </c>
      <c r="C5" s="130">
        <v>0</v>
      </c>
      <c r="D5" s="130">
        <v>0</v>
      </c>
      <c r="E5" s="130">
        <v>0</v>
      </c>
    </row>
    <row r="6" spans="1:5" ht="24" customHeight="1">
      <c r="A6" s="71" t="s">
        <v>229</v>
      </c>
      <c r="B6" s="55">
        <v>0</v>
      </c>
      <c r="C6" s="117">
        <v>0</v>
      </c>
      <c r="D6" s="117">
        <v>0</v>
      </c>
      <c r="E6" s="117">
        <v>0</v>
      </c>
    </row>
    <row r="7" spans="1:5" ht="37.5">
      <c r="A7" s="71" t="s">
        <v>152</v>
      </c>
      <c r="B7" s="55">
        <v>0</v>
      </c>
      <c r="C7" s="117">
        <v>0</v>
      </c>
      <c r="D7" s="117">
        <v>0</v>
      </c>
      <c r="E7" s="117">
        <v>0</v>
      </c>
    </row>
    <row r="8" spans="1:5" ht="56.25">
      <c r="A8" s="71" t="s">
        <v>153</v>
      </c>
      <c r="B8" s="55">
        <v>0</v>
      </c>
      <c r="C8" s="117">
        <v>0</v>
      </c>
      <c r="D8" s="117">
        <v>0</v>
      </c>
      <c r="E8" s="117">
        <v>0</v>
      </c>
    </row>
    <row r="9" spans="1:5" ht="56.25">
      <c r="A9" s="71" t="s">
        <v>154</v>
      </c>
      <c r="B9" s="55">
        <v>0</v>
      </c>
      <c r="C9" s="117">
        <v>0</v>
      </c>
      <c r="D9" s="117">
        <v>0</v>
      </c>
      <c r="E9" s="117">
        <v>0</v>
      </c>
    </row>
    <row r="10" spans="1:5" ht="18.75">
      <c r="A10" s="72" t="s">
        <v>91</v>
      </c>
      <c r="B10" s="115">
        <v>75</v>
      </c>
      <c r="C10" s="115">
        <v>26</v>
      </c>
      <c r="D10" s="115">
        <v>52</v>
      </c>
      <c r="E10" s="115">
        <v>34</v>
      </c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1"/>
      <c r="B15" s="1"/>
      <c r="C15" s="1"/>
      <c r="D15" s="1"/>
      <c r="E15" s="1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5" ht="18.75">
      <c r="A18" s="1"/>
      <c r="B18" s="1"/>
      <c r="C18" s="1"/>
      <c r="D18" s="1"/>
      <c r="E18" s="1"/>
    </row>
    <row r="19" spans="1:5" ht="18.75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  <row r="25" spans="1:5" ht="18.75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topLeftCell="A10" zoomScaleSheetLayoutView="100" workbookViewId="0">
      <selection activeCell="A6" sqref="A6"/>
    </sheetView>
  </sheetViews>
  <sheetFormatPr defaultRowHeight="1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>
      <c r="A1" s="341" t="s">
        <v>155</v>
      </c>
      <c r="B1" s="343"/>
      <c r="C1" s="343"/>
      <c r="D1" s="343"/>
    </row>
    <row r="2" spans="1:4" ht="37.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>
      <c r="A3" s="174" t="s">
        <v>230</v>
      </c>
      <c r="B3" s="175"/>
      <c r="C3" s="174"/>
      <c r="D3" s="175"/>
    </row>
    <row r="4" spans="1:4" ht="47.25">
      <c r="A4" s="208" t="s">
        <v>487</v>
      </c>
      <c r="B4" s="213">
        <v>43225</v>
      </c>
      <c r="C4" s="213" t="s">
        <v>488</v>
      </c>
      <c r="D4" s="208" t="s">
        <v>489</v>
      </c>
    </row>
    <row r="5" spans="1:4" ht="18.75">
      <c r="A5" s="74"/>
      <c r="B5" s="113"/>
      <c r="C5" s="74"/>
      <c r="D5" s="113"/>
    </row>
    <row r="6" spans="1:4" ht="18.75">
      <c r="A6" s="174" t="s">
        <v>124</v>
      </c>
      <c r="B6" s="189"/>
      <c r="C6" s="174"/>
      <c r="D6" s="175"/>
    </row>
    <row r="7" spans="1:4" ht="54" customHeight="1">
      <c r="A7" s="208" t="s">
        <v>484</v>
      </c>
      <c r="B7" s="209">
        <v>43221</v>
      </c>
      <c r="C7" s="208" t="s">
        <v>485</v>
      </c>
      <c r="D7" s="208" t="s">
        <v>365</v>
      </c>
    </row>
    <row r="8" spans="1:4" ht="63">
      <c r="A8" s="208" t="s">
        <v>486</v>
      </c>
      <c r="B8" s="213">
        <v>43227</v>
      </c>
      <c r="C8" s="213" t="s">
        <v>392</v>
      </c>
      <c r="D8" s="208" t="s">
        <v>360</v>
      </c>
    </row>
    <row r="9" spans="1:4" ht="47.25">
      <c r="A9" s="256" t="s">
        <v>699</v>
      </c>
      <c r="B9" s="213">
        <v>43174</v>
      </c>
      <c r="C9" s="208" t="s">
        <v>490</v>
      </c>
      <c r="D9" s="208" t="s">
        <v>342</v>
      </c>
    </row>
    <row r="10" spans="1:4" ht="31.5">
      <c r="A10" s="208" t="s">
        <v>491</v>
      </c>
      <c r="B10" s="217">
        <v>43383</v>
      </c>
      <c r="C10" s="208" t="s">
        <v>492</v>
      </c>
      <c r="D10" s="208" t="s">
        <v>493</v>
      </c>
    </row>
    <row r="11" spans="1:4" ht="46.5" customHeight="1">
      <c r="A11" s="208" t="s">
        <v>601</v>
      </c>
      <c r="B11" s="217">
        <v>43394</v>
      </c>
      <c r="C11" s="208" t="s">
        <v>602</v>
      </c>
      <c r="D11" s="208" t="s">
        <v>342</v>
      </c>
    </row>
    <row r="12" spans="1:4" ht="46.5" customHeight="1">
      <c r="A12" s="208" t="s">
        <v>609</v>
      </c>
      <c r="B12" s="217">
        <v>43401</v>
      </c>
      <c r="C12" s="208" t="s">
        <v>610</v>
      </c>
      <c r="D12" s="208" t="s">
        <v>493</v>
      </c>
    </row>
    <row r="13" spans="1:4" ht="63">
      <c r="A13" s="219" t="s">
        <v>582</v>
      </c>
      <c r="B13" s="234" t="s">
        <v>583</v>
      </c>
      <c r="C13" s="219" t="s">
        <v>584</v>
      </c>
      <c r="D13" s="235" t="s">
        <v>342</v>
      </c>
    </row>
    <row r="14" spans="1:4" ht="18.75">
      <c r="A14" s="74"/>
      <c r="B14" s="113"/>
      <c r="C14" s="74"/>
      <c r="D14" s="113"/>
    </row>
    <row r="15" spans="1:4" ht="18.75">
      <c r="A15" s="174" t="s">
        <v>258</v>
      </c>
      <c r="B15" s="189"/>
      <c r="C15" s="174"/>
      <c r="D15" s="175"/>
    </row>
    <row r="16" spans="1:4" ht="96.75" customHeight="1">
      <c r="A16" s="208" t="s">
        <v>618</v>
      </c>
      <c r="B16" s="236" t="s">
        <v>619</v>
      </c>
      <c r="C16" s="237" t="s">
        <v>620</v>
      </c>
      <c r="D16" s="237" t="s">
        <v>621</v>
      </c>
    </row>
    <row r="17" spans="1:4" ht="53.25" customHeight="1">
      <c r="A17" s="208" t="s">
        <v>622</v>
      </c>
      <c r="B17" s="213">
        <v>43113</v>
      </c>
      <c r="C17" s="208" t="s">
        <v>623</v>
      </c>
      <c r="D17" s="208" t="s">
        <v>621</v>
      </c>
    </row>
    <row r="18" spans="1:4" ht="30.75" customHeight="1">
      <c r="A18" s="208" t="s">
        <v>347</v>
      </c>
      <c r="B18" s="208" t="s">
        <v>349</v>
      </c>
      <c r="C18" s="208" t="s">
        <v>348</v>
      </c>
      <c r="D18" s="208" t="s">
        <v>350</v>
      </c>
    </row>
    <row r="19" spans="1:4" ht="47.25">
      <c r="A19" s="208" t="s">
        <v>494</v>
      </c>
      <c r="B19" s="208" t="s">
        <v>495</v>
      </c>
      <c r="C19" s="208" t="s">
        <v>496</v>
      </c>
      <c r="D19" s="208" t="s">
        <v>497</v>
      </c>
    </row>
    <row r="20" spans="1:4" ht="47.25">
      <c r="A20" s="208" t="s">
        <v>498</v>
      </c>
      <c r="B20" s="218" t="s">
        <v>499</v>
      </c>
      <c r="C20" s="218" t="s">
        <v>348</v>
      </c>
      <c r="D20" s="208" t="s">
        <v>350</v>
      </c>
    </row>
    <row r="21" spans="1:4" ht="46.5" customHeight="1">
      <c r="A21" s="208" t="s">
        <v>624</v>
      </c>
      <c r="B21" s="209">
        <v>43156</v>
      </c>
      <c r="C21" s="208" t="s">
        <v>625</v>
      </c>
      <c r="D21" s="208" t="s">
        <v>626</v>
      </c>
    </row>
    <row r="22" spans="1:4" ht="31.5">
      <c r="A22" s="208" t="s">
        <v>500</v>
      </c>
      <c r="B22" s="218" t="s">
        <v>501</v>
      </c>
      <c r="C22" s="218" t="s">
        <v>502</v>
      </c>
      <c r="D22" s="208" t="s">
        <v>493</v>
      </c>
    </row>
    <row r="23" spans="1:4" ht="47.25">
      <c r="A23" s="208" t="s">
        <v>503</v>
      </c>
      <c r="B23" s="208" t="s">
        <v>504</v>
      </c>
      <c r="C23" s="208" t="s">
        <v>505</v>
      </c>
      <c r="D23" s="208" t="s">
        <v>342</v>
      </c>
    </row>
    <row r="24" spans="1:4" ht="47.25">
      <c r="A24" s="208" t="s">
        <v>506</v>
      </c>
      <c r="B24" s="213">
        <v>43158</v>
      </c>
      <c r="C24" s="208" t="s">
        <v>507</v>
      </c>
      <c r="D24" s="208" t="s">
        <v>404</v>
      </c>
    </row>
    <row r="25" spans="1:4" ht="62.25" customHeight="1">
      <c r="A25" s="208" t="s">
        <v>627</v>
      </c>
      <c r="B25" s="208" t="s">
        <v>634</v>
      </c>
      <c r="C25" s="208" t="s">
        <v>628</v>
      </c>
      <c r="D25" s="208" t="s">
        <v>350</v>
      </c>
    </row>
    <row r="26" spans="1:4" ht="71.25" customHeight="1">
      <c r="A26" s="208" t="s">
        <v>629</v>
      </c>
      <c r="B26" s="208" t="s">
        <v>635</v>
      </c>
      <c r="C26" s="208" t="s">
        <v>630</v>
      </c>
      <c r="D26" s="208" t="s">
        <v>631</v>
      </c>
    </row>
    <row r="27" spans="1:4" ht="78" customHeight="1">
      <c r="A27" s="208" t="s">
        <v>632</v>
      </c>
      <c r="B27" s="213">
        <v>43174</v>
      </c>
      <c r="C27" s="208" t="s">
        <v>633</v>
      </c>
      <c r="D27" s="208" t="s">
        <v>342</v>
      </c>
    </row>
    <row r="28" spans="1:4" ht="30.75" customHeight="1">
      <c r="A28" s="208" t="s">
        <v>508</v>
      </c>
      <c r="B28" s="213">
        <v>43204</v>
      </c>
      <c r="C28" s="208" t="s">
        <v>509</v>
      </c>
      <c r="D28" s="208" t="s">
        <v>515</v>
      </c>
    </row>
    <row r="29" spans="1:4" ht="15.75" hidden="1" customHeight="1">
      <c r="A29" s="208"/>
      <c r="B29" s="213"/>
      <c r="C29" s="208"/>
      <c r="D29" s="208" t="s">
        <v>325</v>
      </c>
    </row>
    <row r="30" spans="1:4" ht="38.25" customHeight="1">
      <c r="A30" s="208" t="s">
        <v>510</v>
      </c>
      <c r="B30" s="208" t="s">
        <v>511</v>
      </c>
      <c r="C30" s="208" t="s">
        <v>512</v>
      </c>
      <c r="D30" s="208" t="s">
        <v>350</v>
      </c>
    </row>
    <row r="31" spans="1:4" ht="37.5" customHeight="1">
      <c r="A31" s="208" t="s">
        <v>519</v>
      </c>
      <c r="B31" s="208" t="s">
        <v>511</v>
      </c>
      <c r="C31" s="208" t="s">
        <v>402</v>
      </c>
      <c r="D31" s="208" t="s">
        <v>350</v>
      </c>
    </row>
    <row r="32" spans="1:4" ht="39" customHeight="1">
      <c r="A32" s="208" t="s">
        <v>518</v>
      </c>
      <c r="B32" s="208" t="s">
        <v>520</v>
      </c>
      <c r="C32" s="208" t="s">
        <v>513</v>
      </c>
      <c r="D32" s="208" t="s">
        <v>350</v>
      </c>
    </row>
    <row r="33" spans="1:4" ht="63.75" customHeight="1">
      <c r="A33" s="208" t="s">
        <v>636</v>
      </c>
      <c r="B33" s="213">
        <v>43218</v>
      </c>
      <c r="C33" s="208" t="s">
        <v>637</v>
      </c>
      <c r="D33" s="208" t="s">
        <v>360</v>
      </c>
    </row>
    <row r="34" spans="1:4" ht="63.75" customHeight="1">
      <c r="A34" s="208" t="s">
        <v>640</v>
      </c>
      <c r="B34" s="213" t="s">
        <v>642</v>
      </c>
      <c r="C34" s="208" t="s">
        <v>641</v>
      </c>
      <c r="D34" s="208" t="s">
        <v>643</v>
      </c>
    </row>
    <row r="35" spans="1:4" ht="63.75" customHeight="1">
      <c r="A35" s="208" t="s">
        <v>638</v>
      </c>
      <c r="B35" s="213">
        <v>43239</v>
      </c>
      <c r="C35" s="208" t="s">
        <v>639</v>
      </c>
      <c r="D35" s="208" t="s">
        <v>365</v>
      </c>
    </row>
    <row r="36" spans="1:4" ht="56.25" customHeight="1">
      <c r="A36" s="208" t="s">
        <v>514</v>
      </c>
      <c r="B36" s="208" t="s">
        <v>380</v>
      </c>
      <c r="C36" s="208" t="s">
        <v>517</v>
      </c>
      <c r="D36" s="208" t="s">
        <v>516</v>
      </c>
    </row>
    <row r="37" spans="1:4" ht="56.25" customHeight="1">
      <c r="A37" s="212" t="s">
        <v>644</v>
      </c>
      <c r="B37" s="211">
        <v>43244</v>
      </c>
      <c r="C37" s="212" t="s">
        <v>645</v>
      </c>
      <c r="D37" s="208" t="s">
        <v>646</v>
      </c>
    </row>
    <row r="38" spans="1:4" ht="97.5" customHeight="1">
      <c r="A38" s="208" t="s">
        <v>521</v>
      </c>
      <c r="B38" s="208" t="s">
        <v>522</v>
      </c>
      <c r="C38" s="208" t="s">
        <v>523</v>
      </c>
      <c r="D38" s="208" t="s">
        <v>342</v>
      </c>
    </row>
    <row r="39" spans="1:4" ht="51.75" customHeight="1">
      <c r="A39" s="208" t="s">
        <v>647</v>
      </c>
      <c r="B39" s="209">
        <v>43246</v>
      </c>
      <c r="C39" s="208" t="s">
        <v>648</v>
      </c>
      <c r="D39" s="208" t="s">
        <v>445</v>
      </c>
    </row>
    <row r="40" spans="1:4" ht="66.75" customHeight="1">
      <c r="A40" s="208" t="s">
        <v>654</v>
      </c>
      <c r="B40" s="213" t="s">
        <v>655</v>
      </c>
      <c r="C40" s="208" t="s">
        <v>656</v>
      </c>
      <c r="D40" s="208" t="s">
        <v>657</v>
      </c>
    </row>
    <row r="41" spans="1:4" ht="76.5" customHeight="1">
      <c r="A41" s="208" t="s">
        <v>649</v>
      </c>
      <c r="B41" s="209">
        <v>43252</v>
      </c>
      <c r="C41" s="208" t="s">
        <v>650</v>
      </c>
      <c r="D41" s="208" t="s">
        <v>331</v>
      </c>
    </row>
    <row r="42" spans="1:4" ht="46.5" customHeight="1">
      <c r="A42" s="208" t="s">
        <v>524</v>
      </c>
      <c r="B42" s="213">
        <v>43253</v>
      </c>
      <c r="C42" s="208" t="s">
        <v>525</v>
      </c>
      <c r="D42" s="208" t="s">
        <v>535</v>
      </c>
    </row>
    <row r="43" spans="1:4" ht="57" customHeight="1">
      <c r="A43" s="208" t="s">
        <v>526</v>
      </c>
      <c r="B43" s="213">
        <v>43258</v>
      </c>
      <c r="C43" s="208" t="s">
        <v>527</v>
      </c>
      <c r="D43" s="208" t="s">
        <v>342</v>
      </c>
    </row>
    <row r="44" spans="1:4" ht="57" customHeight="1">
      <c r="A44" s="214" t="s">
        <v>651</v>
      </c>
      <c r="B44" s="213">
        <v>43261</v>
      </c>
      <c r="C44" s="208" t="s">
        <v>319</v>
      </c>
      <c r="D44" s="208" t="s">
        <v>621</v>
      </c>
    </row>
    <row r="45" spans="1:4" ht="57" customHeight="1">
      <c r="A45" s="208" t="s">
        <v>652</v>
      </c>
      <c r="B45" s="213">
        <v>43263</v>
      </c>
      <c r="C45" s="208" t="s">
        <v>653</v>
      </c>
      <c r="D45" s="208" t="s">
        <v>621</v>
      </c>
    </row>
    <row r="46" spans="1:4" ht="47.25" customHeight="1">
      <c r="A46" s="208" t="s">
        <v>528</v>
      </c>
      <c r="B46" s="213">
        <v>43274</v>
      </c>
      <c r="C46" s="208" t="s">
        <v>536</v>
      </c>
      <c r="D46" s="208" t="s">
        <v>350</v>
      </c>
    </row>
    <row r="47" spans="1:4" ht="39" customHeight="1">
      <c r="A47" s="208" t="s">
        <v>537</v>
      </c>
      <c r="B47" s="213">
        <v>43275</v>
      </c>
      <c r="C47" s="208" t="s">
        <v>315</v>
      </c>
      <c r="D47" s="208" t="s">
        <v>529</v>
      </c>
    </row>
    <row r="48" spans="1:4" ht="68.25" customHeight="1">
      <c r="A48" s="208" t="s">
        <v>658</v>
      </c>
      <c r="B48" s="213">
        <v>43315</v>
      </c>
      <c r="C48" s="208" t="s">
        <v>659</v>
      </c>
      <c r="D48" s="208" t="s">
        <v>365</v>
      </c>
    </row>
    <row r="49" spans="1:4" ht="39" customHeight="1">
      <c r="A49" s="208" t="s">
        <v>598</v>
      </c>
      <c r="B49" s="213">
        <v>43335</v>
      </c>
      <c r="C49" s="208" t="s">
        <v>599</v>
      </c>
      <c r="D49" s="208" t="s">
        <v>342</v>
      </c>
    </row>
    <row r="50" spans="1:4" ht="40.5" customHeight="1">
      <c r="A50" s="208" t="s">
        <v>530</v>
      </c>
      <c r="B50" s="208" t="s">
        <v>531</v>
      </c>
      <c r="C50" s="208" t="s">
        <v>532</v>
      </c>
      <c r="D50" s="208" t="s">
        <v>535</v>
      </c>
    </row>
    <row r="51" spans="1:4" ht="18.75" customHeight="1">
      <c r="A51" s="208" t="s">
        <v>533</v>
      </c>
      <c r="B51" s="213">
        <v>43343</v>
      </c>
      <c r="C51" s="208" t="s">
        <v>534</v>
      </c>
      <c r="D51" s="208" t="s">
        <v>350</v>
      </c>
    </row>
    <row r="52" spans="1:4" ht="57" customHeight="1">
      <c r="A52" s="208" t="s">
        <v>538</v>
      </c>
      <c r="B52" s="208" t="s">
        <v>539</v>
      </c>
      <c r="C52" s="218" t="s">
        <v>540</v>
      </c>
      <c r="D52" s="208" t="s">
        <v>535</v>
      </c>
    </row>
    <row r="53" spans="1:4" ht="35.25" customHeight="1">
      <c r="A53" s="208" t="s">
        <v>541</v>
      </c>
      <c r="B53" s="213">
        <v>43350</v>
      </c>
      <c r="C53" s="208" t="s">
        <v>542</v>
      </c>
      <c r="D53" s="208" t="s">
        <v>543</v>
      </c>
    </row>
    <row r="54" spans="1:4" ht="18.75" customHeight="1">
      <c r="A54" s="208" t="s">
        <v>544</v>
      </c>
      <c r="B54" s="213">
        <v>43357</v>
      </c>
      <c r="C54" s="208" t="s">
        <v>545</v>
      </c>
      <c r="D54" s="208" t="s">
        <v>342</v>
      </c>
    </row>
    <row r="55" spans="1:4" ht="54" customHeight="1">
      <c r="A55" s="208" t="s">
        <v>551</v>
      </c>
      <c r="B55" s="213">
        <v>43356</v>
      </c>
      <c r="C55" s="208" t="s">
        <v>552</v>
      </c>
      <c r="D55" s="208" t="s">
        <v>342</v>
      </c>
    </row>
    <row r="56" spans="1:4" ht="54" customHeight="1">
      <c r="A56" s="208" t="s">
        <v>600</v>
      </c>
      <c r="B56" s="213">
        <v>43358</v>
      </c>
      <c r="C56" s="208" t="s">
        <v>512</v>
      </c>
      <c r="D56" s="208" t="s">
        <v>342</v>
      </c>
    </row>
    <row r="57" spans="1:4" ht="54" customHeight="1">
      <c r="A57" s="208" t="s">
        <v>603</v>
      </c>
      <c r="B57" s="213">
        <v>43365</v>
      </c>
      <c r="C57" s="208" t="s">
        <v>604</v>
      </c>
      <c r="D57" s="208" t="s">
        <v>342</v>
      </c>
    </row>
    <row r="58" spans="1:4" ht="54" customHeight="1">
      <c r="A58" s="208" t="s">
        <v>605</v>
      </c>
      <c r="B58" s="213" t="s">
        <v>606</v>
      </c>
      <c r="C58" s="208" t="s">
        <v>607</v>
      </c>
      <c r="D58" s="208" t="s">
        <v>608</v>
      </c>
    </row>
    <row r="59" spans="1:4" ht="54" customHeight="1">
      <c r="A59" s="208" t="s">
        <v>596</v>
      </c>
      <c r="B59" s="213">
        <v>43372</v>
      </c>
      <c r="C59" s="208" t="s">
        <v>597</v>
      </c>
      <c r="D59" s="208" t="s">
        <v>342</v>
      </c>
    </row>
    <row r="60" spans="1:4" ht="55.5" customHeight="1">
      <c r="A60" s="208" t="s">
        <v>546</v>
      </c>
      <c r="B60" s="213">
        <v>43379</v>
      </c>
      <c r="C60" s="208" t="s">
        <v>553</v>
      </c>
      <c r="D60" s="208" t="s">
        <v>535</v>
      </c>
    </row>
    <row r="61" spans="1:4" ht="84.75" customHeight="1">
      <c r="A61" s="208" t="s">
        <v>554</v>
      </c>
      <c r="B61" s="213">
        <v>43385</v>
      </c>
      <c r="C61" s="208" t="s">
        <v>509</v>
      </c>
      <c r="D61" s="208" t="s">
        <v>350</v>
      </c>
    </row>
    <row r="62" spans="1:4" ht="27.75" customHeight="1">
      <c r="A62" s="208" t="s">
        <v>547</v>
      </c>
      <c r="B62" s="213">
        <v>43383</v>
      </c>
      <c r="C62" s="208" t="s">
        <v>548</v>
      </c>
      <c r="D62" s="208" t="s">
        <v>342</v>
      </c>
    </row>
    <row r="63" spans="1:4" ht="66" customHeight="1">
      <c r="A63" s="208" t="s">
        <v>555</v>
      </c>
      <c r="B63" s="208" t="s">
        <v>549</v>
      </c>
      <c r="C63" s="208" t="s">
        <v>550</v>
      </c>
      <c r="D63" s="208" t="s">
        <v>535</v>
      </c>
    </row>
    <row r="64" spans="1:4" ht="66" customHeight="1">
      <c r="A64" s="208" t="s">
        <v>578</v>
      </c>
      <c r="B64" s="213">
        <v>43386</v>
      </c>
      <c r="C64" s="231" t="s">
        <v>581</v>
      </c>
      <c r="D64" s="208" t="s">
        <v>615</v>
      </c>
    </row>
    <row r="65" spans="1:4" ht="39" customHeight="1">
      <c r="A65" s="208" t="s">
        <v>556</v>
      </c>
      <c r="B65" s="208" t="s">
        <v>557</v>
      </c>
      <c r="C65" s="210" t="s">
        <v>565</v>
      </c>
      <c r="D65" s="208" t="s">
        <v>350</v>
      </c>
    </row>
    <row r="66" spans="1:4" ht="39" customHeight="1">
      <c r="A66" s="208" t="s">
        <v>593</v>
      </c>
      <c r="B66" s="208" t="s">
        <v>594</v>
      </c>
      <c r="C66" s="210" t="s">
        <v>595</v>
      </c>
      <c r="D66" s="208" t="s">
        <v>350</v>
      </c>
    </row>
    <row r="67" spans="1:4" ht="53.25" customHeight="1">
      <c r="A67" s="208" t="s">
        <v>611</v>
      </c>
      <c r="B67" s="213">
        <v>43391</v>
      </c>
      <c r="C67" s="208" t="s">
        <v>558</v>
      </c>
      <c r="D67" s="208" t="s">
        <v>612</v>
      </c>
    </row>
    <row r="68" spans="1:4" ht="53.25" customHeight="1">
      <c r="A68" s="208" t="s">
        <v>591</v>
      </c>
      <c r="B68" s="213">
        <v>43392</v>
      </c>
      <c r="C68" s="208" t="s">
        <v>592</v>
      </c>
      <c r="D68" s="208" t="s">
        <v>342</v>
      </c>
    </row>
    <row r="69" spans="1:4" ht="53.25" customHeight="1">
      <c r="A69" s="208" t="s">
        <v>590</v>
      </c>
      <c r="B69" s="213">
        <v>43396</v>
      </c>
      <c r="C69" s="208" t="s">
        <v>542</v>
      </c>
      <c r="D69" s="208" t="s">
        <v>342</v>
      </c>
    </row>
    <row r="70" spans="1:4" ht="53.25" customHeight="1">
      <c r="A70" s="255" t="s">
        <v>691</v>
      </c>
      <c r="B70" s="213">
        <v>43405</v>
      </c>
      <c r="C70" s="255" t="s">
        <v>693</v>
      </c>
      <c r="D70" s="208" t="s">
        <v>342</v>
      </c>
    </row>
    <row r="71" spans="1:4" ht="53.25" customHeight="1">
      <c r="A71" s="208" t="s">
        <v>579</v>
      </c>
      <c r="B71" s="213">
        <v>43408</v>
      </c>
      <c r="C71" s="208" t="s">
        <v>576</v>
      </c>
      <c r="D71" s="208" t="s">
        <v>664</v>
      </c>
    </row>
    <row r="72" spans="1:4" ht="79.5" customHeight="1">
      <c r="A72" s="208" t="s">
        <v>580</v>
      </c>
      <c r="B72" s="213">
        <v>43407</v>
      </c>
      <c r="C72" s="208" t="s">
        <v>577</v>
      </c>
      <c r="D72" s="208" t="s">
        <v>663</v>
      </c>
    </row>
    <row r="73" spans="1:4" ht="72" customHeight="1">
      <c r="A73" s="208" t="s">
        <v>559</v>
      </c>
      <c r="B73" s="208" t="s">
        <v>560</v>
      </c>
      <c r="C73" s="208" t="s">
        <v>566</v>
      </c>
      <c r="D73" s="208" t="s">
        <v>350</v>
      </c>
    </row>
    <row r="74" spans="1:4" ht="60.75" customHeight="1">
      <c r="A74" s="208" t="s">
        <v>561</v>
      </c>
      <c r="B74" s="213">
        <v>43414</v>
      </c>
      <c r="C74" s="208" t="s">
        <v>686</v>
      </c>
      <c r="D74" s="208" t="s">
        <v>360</v>
      </c>
    </row>
    <row r="75" spans="1:4" ht="60.75" customHeight="1">
      <c r="A75" s="255" t="s">
        <v>687</v>
      </c>
      <c r="B75" s="213">
        <v>43414</v>
      </c>
      <c r="C75" s="208" t="s">
        <v>688</v>
      </c>
      <c r="D75" s="208" t="s">
        <v>342</v>
      </c>
    </row>
    <row r="76" spans="1:4" ht="60.75" customHeight="1">
      <c r="A76" s="208" t="s">
        <v>585</v>
      </c>
      <c r="B76" s="213">
        <v>43422</v>
      </c>
      <c r="C76" s="208" t="s">
        <v>586</v>
      </c>
      <c r="D76" s="208" t="s">
        <v>342</v>
      </c>
    </row>
    <row r="77" spans="1:4" ht="60.75" customHeight="1">
      <c r="A77" s="208" t="s">
        <v>666</v>
      </c>
      <c r="B77" s="213">
        <v>43426</v>
      </c>
      <c r="C77" s="208" t="s">
        <v>667</v>
      </c>
      <c r="D77" s="208" t="s">
        <v>350</v>
      </c>
    </row>
    <row r="78" spans="1:4" ht="40.5" customHeight="1">
      <c r="A78" s="208" t="s">
        <v>562</v>
      </c>
      <c r="B78" s="208" t="s">
        <v>563</v>
      </c>
      <c r="C78" s="208" t="s">
        <v>564</v>
      </c>
      <c r="D78" s="208" t="s">
        <v>350</v>
      </c>
    </row>
    <row r="79" spans="1:4" ht="18.75" customHeight="1">
      <c r="A79" s="230"/>
      <c r="B79" s="232"/>
      <c r="C79" s="238"/>
      <c r="D79" s="239"/>
    </row>
    <row r="80" spans="1:4" ht="18.75" customHeight="1">
      <c r="A80" s="174" t="s">
        <v>259</v>
      </c>
      <c r="B80" s="189"/>
      <c r="C80" s="174"/>
      <c r="D80" s="175"/>
    </row>
    <row r="81" spans="1:4" ht="48" customHeight="1">
      <c r="A81" s="208" t="s">
        <v>340</v>
      </c>
      <c r="B81" s="213">
        <v>43103</v>
      </c>
      <c r="C81" s="208" t="s">
        <v>341</v>
      </c>
      <c r="D81" s="208" t="s">
        <v>342</v>
      </c>
    </row>
    <row r="82" spans="1:4" ht="48" customHeight="1">
      <c r="A82" s="208" t="s">
        <v>343</v>
      </c>
      <c r="B82" s="208" t="s">
        <v>346</v>
      </c>
      <c r="C82" s="208" t="s">
        <v>344</v>
      </c>
      <c r="D82" s="208" t="s">
        <v>345</v>
      </c>
    </row>
    <row r="83" spans="1:4" ht="48" customHeight="1">
      <c r="A83" s="208" t="s">
        <v>347</v>
      </c>
      <c r="B83" s="208" t="s">
        <v>349</v>
      </c>
      <c r="C83" s="208" t="s">
        <v>348</v>
      </c>
      <c r="D83" s="208" t="s">
        <v>350</v>
      </c>
    </row>
    <row r="84" spans="1:4" ht="48" customHeight="1">
      <c r="A84" s="208" t="s">
        <v>327</v>
      </c>
      <c r="B84" s="213">
        <v>43128</v>
      </c>
      <c r="C84" s="208" t="s">
        <v>329</v>
      </c>
      <c r="D84" s="208" t="s">
        <v>328</v>
      </c>
    </row>
    <row r="85" spans="1:4" ht="48" customHeight="1">
      <c r="A85" s="208" t="s">
        <v>351</v>
      </c>
      <c r="B85" s="208" t="s">
        <v>352</v>
      </c>
      <c r="C85" s="208" t="s">
        <v>353</v>
      </c>
      <c r="D85" s="219" t="s">
        <v>342</v>
      </c>
    </row>
    <row r="86" spans="1:4" ht="48" customHeight="1">
      <c r="A86" s="208" t="s">
        <v>354</v>
      </c>
      <c r="B86" s="213">
        <v>43162</v>
      </c>
      <c r="C86" s="208" t="s">
        <v>353</v>
      </c>
      <c r="D86" s="208" t="s">
        <v>342</v>
      </c>
    </row>
    <row r="87" spans="1:4" ht="48" customHeight="1">
      <c r="A87" s="208" t="s">
        <v>355</v>
      </c>
      <c r="B87" s="208" t="s">
        <v>357</v>
      </c>
      <c r="C87" s="208" t="s">
        <v>356</v>
      </c>
      <c r="D87" s="208" t="s">
        <v>342</v>
      </c>
    </row>
    <row r="88" spans="1:4" ht="48" customHeight="1">
      <c r="A88" s="208" t="s">
        <v>330</v>
      </c>
      <c r="B88" s="213">
        <v>43187</v>
      </c>
      <c r="C88" s="213" t="s">
        <v>336</v>
      </c>
      <c r="D88" s="208" t="s">
        <v>331</v>
      </c>
    </row>
    <row r="89" spans="1:4" ht="39.75" customHeight="1">
      <c r="A89" s="208" t="s">
        <v>358</v>
      </c>
      <c r="B89" s="213">
        <v>43193</v>
      </c>
      <c r="C89" s="208" t="s">
        <v>359</v>
      </c>
      <c r="D89" s="208" t="s">
        <v>567</v>
      </c>
    </row>
    <row r="90" spans="1:4" ht="46.5" customHeight="1">
      <c r="A90" s="214" t="s">
        <v>361</v>
      </c>
      <c r="B90" s="213">
        <v>43197</v>
      </c>
      <c r="C90" s="208" t="s">
        <v>362</v>
      </c>
      <c r="D90" s="208" t="s">
        <v>342</v>
      </c>
    </row>
    <row r="91" spans="1:4" ht="43.5" customHeight="1">
      <c r="A91" s="208" t="s">
        <v>363</v>
      </c>
      <c r="B91" s="213">
        <v>43198</v>
      </c>
      <c r="C91" s="208" t="s">
        <v>364</v>
      </c>
      <c r="D91" s="208" t="s">
        <v>366</v>
      </c>
    </row>
    <row r="92" spans="1:4" ht="43.5" customHeight="1">
      <c r="A92" s="208" t="s">
        <v>370</v>
      </c>
      <c r="B92" s="213">
        <v>43210</v>
      </c>
      <c r="C92" s="208" t="s">
        <v>371</v>
      </c>
      <c r="D92" s="208" t="s">
        <v>372</v>
      </c>
    </row>
    <row r="93" spans="1:4" ht="43.5" customHeight="1">
      <c r="A93" s="208" t="s">
        <v>379</v>
      </c>
      <c r="B93" s="208" t="s">
        <v>380</v>
      </c>
      <c r="C93" s="208" t="s">
        <v>381</v>
      </c>
      <c r="D93" s="208" t="s">
        <v>382</v>
      </c>
    </row>
    <row r="94" spans="1:4" ht="54.75" customHeight="1">
      <c r="A94" s="208" t="s">
        <v>383</v>
      </c>
      <c r="B94" s="213">
        <v>43259</v>
      </c>
      <c r="C94" s="208" t="s">
        <v>384</v>
      </c>
      <c r="D94" s="208" t="s">
        <v>342</v>
      </c>
    </row>
    <row r="95" spans="1:4" ht="60" customHeight="1">
      <c r="A95" s="208" t="s">
        <v>368</v>
      </c>
      <c r="B95" s="208" t="s">
        <v>369</v>
      </c>
      <c r="C95" s="208" t="s">
        <v>367</v>
      </c>
      <c r="D95" s="208" t="s">
        <v>342</v>
      </c>
    </row>
    <row r="96" spans="1:4" ht="73.5" customHeight="1">
      <c r="A96" s="208" t="s">
        <v>373</v>
      </c>
      <c r="B96" s="213">
        <v>43210</v>
      </c>
      <c r="C96" s="208" t="s">
        <v>374</v>
      </c>
      <c r="D96" s="208" t="s">
        <v>342</v>
      </c>
    </row>
    <row r="97" spans="1:4" ht="42" customHeight="1">
      <c r="A97" s="208" t="s">
        <v>334</v>
      </c>
      <c r="B97" s="208" t="s">
        <v>338</v>
      </c>
      <c r="C97" s="208" t="s">
        <v>339</v>
      </c>
      <c r="D97" s="208" t="s">
        <v>335</v>
      </c>
    </row>
    <row r="98" spans="1:4" ht="46.5" customHeight="1">
      <c r="A98" s="208" t="s">
        <v>375</v>
      </c>
      <c r="B98" s="208" t="s">
        <v>377</v>
      </c>
      <c r="C98" s="208" t="s">
        <v>376</v>
      </c>
      <c r="D98" s="208" t="s">
        <v>378</v>
      </c>
    </row>
    <row r="99" spans="1:4" ht="72" customHeight="1">
      <c r="A99" s="208" t="s">
        <v>332</v>
      </c>
      <c r="B99" s="213">
        <v>43240</v>
      </c>
      <c r="C99" s="208" t="s">
        <v>337</v>
      </c>
      <c r="D99" s="208" t="s">
        <v>333</v>
      </c>
    </row>
    <row r="100" spans="1:4" ht="83.25" customHeight="1">
      <c r="A100" s="208" t="s">
        <v>385</v>
      </c>
      <c r="B100" s="208" t="s">
        <v>386</v>
      </c>
      <c r="C100" s="208" t="s">
        <v>387</v>
      </c>
      <c r="D100" s="208" t="s">
        <v>388</v>
      </c>
    </row>
    <row r="101" spans="1:4" ht="72.75" customHeight="1">
      <c r="A101" s="208" t="s">
        <v>389</v>
      </c>
      <c r="B101" s="213">
        <v>43399</v>
      </c>
      <c r="C101" s="208" t="s">
        <v>390</v>
      </c>
      <c r="D101" s="208" t="s">
        <v>342</v>
      </c>
    </row>
    <row r="102" spans="1:4" ht="96.75" customHeight="1">
      <c r="A102" s="254" t="s">
        <v>689</v>
      </c>
      <c r="B102" s="212" t="s">
        <v>690</v>
      </c>
      <c r="C102" s="254" t="s">
        <v>692</v>
      </c>
      <c r="D102" s="239" t="s">
        <v>350</v>
      </c>
    </row>
    <row r="103" spans="1:4" ht="18.75">
      <c r="A103" s="74"/>
      <c r="B103" s="113"/>
      <c r="C103" s="74"/>
      <c r="D103" s="113"/>
    </row>
    <row r="104" spans="1:4" ht="18.75">
      <c r="A104" s="174" t="s">
        <v>255</v>
      </c>
      <c r="B104" s="189"/>
      <c r="C104" s="174"/>
      <c r="D104" s="175"/>
    </row>
    <row r="105" spans="1:4" ht="18.75">
      <c r="A105" s="74"/>
      <c r="B105" s="113"/>
      <c r="C105" s="74"/>
      <c r="D105" s="113"/>
    </row>
    <row r="106" spans="1:4" ht="18.75">
      <c r="A106" s="174" t="s">
        <v>261</v>
      </c>
      <c r="B106" s="189"/>
      <c r="C106" s="174"/>
      <c r="D106" s="175"/>
    </row>
    <row r="107" spans="1:4" ht="47.25">
      <c r="A107" s="208" t="s">
        <v>391</v>
      </c>
      <c r="B107" s="213">
        <v>43134</v>
      </c>
      <c r="C107" s="208" t="s">
        <v>392</v>
      </c>
      <c r="D107" s="208" t="s">
        <v>335</v>
      </c>
    </row>
    <row r="108" spans="1:4" ht="45.75" customHeight="1">
      <c r="A108" s="208" t="s">
        <v>393</v>
      </c>
      <c r="B108" s="213">
        <v>43134</v>
      </c>
      <c r="C108" s="208" t="s">
        <v>394</v>
      </c>
      <c r="D108" s="208" t="s">
        <v>342</v>
      </c>
    </row>
    <row r="109" spans="1:4" ht="59.25" customHeight="1">
      <c r="A109" s="208" t="s">
        <v>395</v>
      </c>
      <c r="B109" s="213">
        <v>43141</v>
      </c>
      <c r="C109" s="208" t="s">
        <v>396</v>
      </c>
      <c r="D109" s="208" t="s">
        <v>342</v>
      </c>
    </row>
    <row r="110" spans="1:4" ht="57" customHeight="1">
      <c r="A110" s="208" t="s">
        <v>397</v>
      </c>
      <c r="B110" s="208" t="s">
        <v>400</v>
      </c>
      <c r="C110" s="208" t="s">
        <v>398</v>
      </c>
      <c r="D110" s="208" t="s">
        <v>399</v>
      </c>
    </row>
    <row r="111" spans="1:4" ht="78.75">
      <c r="A111" s="208" t="s">
        <v>401</v>
      </c>
      <c r="B111" s="213">
        <v>43160</v>
      </c>
      <c r="C111" s="208" t="s">
        <v>402</v>
      </c>
      <c r="D111" s="208" t="s">
        <v>342</v>
      </c>
    </row>
    <row r="112" spans="1:4" ht="63">
      <c r="A112" s="208" t="s">
        <v>422</v>
      </c>
      <c r="B112" s="221">
        <v>43160</v>
      </c>
      <c r="C112" s="208" t="s">
        <v>402</v>
      </c>
      <c r="D112" s="208" t="s">
        <v>365</v>
      </c>
    </row>
    <row r="113" spans="1:4" ht="50.25" customHeight="1">
      <c r="A113" s="208" t="s">
        <v>403</v>
      </c>
      <c r="B113" s="213">
        <v>43171</v>
      </c>
      <c r="C113" s="208" t="s">
        <v>568</v>
      </c>
      <c r="D113" s="208" t="s">
        <v>404</v>
      </c>
    </row>
    <row r="114" spans="1:4" ht="52.5" customHeight="1">
      <c r="A114" s="208" t="s">
        <v>405</v>
      </c>
      <c r="B114" s="213">
        <v>43176</v>
      </c>
      <c r="C114" s="208" t="s">
        <v>406</v>
      </c>
      <c r="D114" s="208" t="s">
        <v>342</v>
      </c>
    </row>
    <row r="115" spans="1:4" ht="52.5" customHeight="1">
      <c r="A115" s="208" t="s">
        <v>407</v>
      </c>
      <c r="B115" s="208" t="s">
        <v>408</v>
      </c>
      <c r="C115" s="208" t="s">
        <v>409</v>
      </c>
      <c r="D115" s="220" t="s">
        <v>342</v>
      </c>
    </row>
    <row r="116" spans="1:4" ht="68.25" customHeight="1">
      <c r="A116" s="208" t="s">
        <v>410</v>
      </c>
      <c r="B116" s="208" t="s">
        <v>569</v>
      </c>
      <c r="C116" s="208" t="s">
        <v>411</v>
      </c>
      <c r="D116" s="208" t="s">
        <v>412</v>
      </c>
    </row>
    <row r="117" spans="1:4" ht="52.5" customHeight="1">
      <c r="A117" s="208" t="s">
        <v>413</v>
      </c>
      <c r="B117" s="213">
        <v>43211</v>
      </c>
      <c r="C117" s="208" t="s">
        <v>414</v>
      </c>
      <c r="D117" s="208" t="s">
        <v>342</v>
      </c>
    </row>
    <row r="118" spans="1:4" ht="37.5" customHeight="1">
      <c r="A118" s="208" t="s">
        <v>415</v>
      </c>
      <c r="B118" s="213">
        <v>43211</v>
      </c>
      <c r="C118" s="208" t="s">
        <v>416</v>
      </c>
      <c r="D118" s="208" t="s">
        <v>342</v>
      </c>
    </row>
    <row r="119" spans="1:4" ht="71.25" customHeight="1">
      <c r="A119" s="208" t="s">
        <v>417</v>
      </c>
      <c r="B119" s="208" t="s">
        <v>570</v>
      </c>
      <c r="C119" s="208" t="s">
        <v>418</v>
      </c>
      <c r="D119" s="208" t="s">
        <v>419</v>
      </c>
    </row>
    <row r="120" spans="1:4" ht="39" customHeight="1">
      <c r="A120" s="208" t="s">
        <v>420</v>
      </c>
      <c r="B120" s="208" t="s">
        <v>377</v>
      </c>
      <c r="C120" s="208" t="s">
        <v>421</v>
      </c>
      <c r="D120" s="208" t="s">
        <v>342</v>
      </c>
    </row>
    <row r="121" spans="1:4" ht="52.5" customHeight="1">
      <c r="A121" s="208" t="s">
        <v>423</v>
      </c>
      <c r="B121" s="213">
        <v>43231</v>
      </c>
      <c r="C121" s="208" t="s">
        <v>424</v>
      </c>
      <c r="D121" s="208" t="s">
        <v>342</v>
      </c>
    </row>
    <row r="122" spans="1:4" ht="59.25" customHeight="1">
      <c r="A122" s="208" t="s">
        <v>425</v>
      </c>
      <c r="B122" s="213">
        <v>43236</v>
      </c>
      <c r="C122" s="208" t="s">
        <v>426</v>
      </c>
      <c r="D122" s="208" t="s">
        <v>342</v>
      </c>
    </row>
    <row r="123" spans="1:4" ht="59.25" customHeight="1">
      <c r="A123" s="208" t="s">
        <v>427</v>
      </c>
      <c r="B123" s="210" t="s">
        <v>428</v>
      </c>
      <c r="C123" s="208" t="s">
        <v>381</v>
      </c>
      <c r="D123" s="208" t="s">
        <v>342</v>
      </c>
    </row>
    <row r="124" spans="1:4" ht="45" customHeight="1">
      <c r="A124" s="208" t="s">
        <v>429</v>
      </c>
      <c r="B124" s="213">
        <v>43240</v>
      </c>
      <c r="C124" s="208" t="s">
        <v>430</v>
      </c>
      <c r="D124" s="208" t="s">
        <v>365</v>
      </c>
    </row>
    <row r="125" spans="1:4" ht="45" customHeight="1">
      <c r="A125" s="208" t="s">
        <v>431</v>
      </c>
      <c r="B125" s="208" t="s">
        <v>432</v>
      </c>
      <c r="C125" s="208" t="s">
        <v>433</v>
      </c>
      <c r="D125" s="208" t="s">
        <v>382</v>
      </c>
    </row>
    <row r="126" spans="1:4" ht="43.5" customHeight="1">
      <c r="A126" s="208" t="s">
        <v>434</v>
      </c>
      <c r="B126" s="208" t="s">
        <v>435</v>
      </c>
      <c r="C126" s="208" t="s">
        <v>436</v>
      </c>
      <c r="D126" s="208" t="s">
        <v>342</v>
      </c>
    </row>
    <row r="127" spans="1:4" ht="43.5" customHeight="1">
      <c r="A127" s="208" t="s">
        <v>613</v>
      </c>
      <c r="B127" s="208" t="s">
        <v>614</v>
      </c>
      <c r="C127" s="208"/>
      <c r="D127" s="208" t="s">
        <v>342</v>
      </c>
    </row>
    <row r="128" spans="1:4" ht="43.5" customHeight="1">
      <c r="A128" s="208" t="s">
        <v>440</v>
      </c>
      <c r="B128" s="208" t="s">
        <v>446</v>
      </c>
      <c r="C128" s="208" t="s">
        <v>441</v>
      </c>
      <c r="D128" s="208" t="s">
        <v>442</v>
      </c>
    </row>
    <row r="129" spans="1:4" ht="55.5" customHeight="1">
      <c r="A129" s="208" t="s">
        <v>437</v>
      </c>
      <c r="B129" s="208" t="s">
        <v>439</v>
      </c>
      <c r="C129" s="208" t="s">
        <v>438</v>
      </c>
      <c r="D129" s="208" t="s">
        <v>342</v>
      </c>
    </row>
    <row r="130" spans="1:4" ht="68.25" customHeight="1">
      <c r="A130" s="208" t="s">
        <v>443</v>
      </c>
      <c r="B130" s="213">
        <v>43393</v>
      </c>
      <c r="C130" s="208" t="s">
        <v>444</v>
      </c>
      <c r="D130" s="208" t="s">
        <v>684</v>
      </c>
    </row>
    <row r="131" spans="1:4" ht="68.25" customHeight="1">
      <c r="A131" s="208" t="s">
        <v>668</v>
      </c>
      <c r="B131" s="213" t="s">
        <v>669</v>
      </c>
      <c r="C131" s="208" t="s">
        <v>670</v>
      </c>
      <c r="D131" s="208" t="s">
        <v>342</v>
      </c>
    </row>
    <row r="132" spans="1:4" ht="30" customHeight="1">
      <c r="A132" s="208"/>
      <c r="B132" s="213"/>
      <c r="C132" s="208"/>
      <c r="D132" s="208"/>
    </row>
    <row r="133" spans="1:4" ht="18.75">
      <c r="A133" s="174" t="s">
        <v>256</v>
      </c>
      <c r="B133" s="189"/>
      <c r="C133" s="174"/>
      <c r="D133" s="175"/>
    </row>
    <row r="134" spans="1:4" ht="69.75" customHeight="1">
      <c r="A134" s="208" t="s">
        <v>447</v>
      </c>
      <c r="B134" s="213">
        <v>43105</v>
      </c>
      <c r="C134" s="208" t="s">
        <v>448</v>
      </c>
      <c r="D134" s="208" t="s">
        <v>342</v>
      </c>
    </row>
    <row r="135" spans="1:4" ht="60" customHeight="1">
      <c r="A135" s="208" t="s">
        <v>449</v>
      </c>
      <c r="B135" s="208" t="s">
        <v>450</v>
      </c>
      <c r="C135" s="208" t="s">
        <v>451</v>
      </c>
      <c r="D135" s="208" t="s">
        <v>342</v>
      </c>
    </row>
    <row r="136" spans="1:4" ht="60" customHeight="1">
      <c r="A136" s="214" t="s">
        <v>452</v>
      </c>
      <c r="B136" s="214" t="s">
        <v>453</v>
      </c>
      <c r="C136" s="214" t="s">
        <v>454</v>
      </c>
      <c r="D136" s="214" t="s">
        <v>342</v>
      </c>
    </row>
    <row r="137" spans="1:4" ht="62.25" customHeight="1">
      <c r="A137" s="214" t="s">
        <v>455</v>
      </c>
      <c r="B137" s="214" t="s">
        <v>456</v>
      </c>
      <c r="C137" s="214" t="s">
        <v>457</v>
      </c>
      <c r="D137" s="214" t="s">
        <v>342</v>
      </c>
    </row>
    <row r="138" spans="1:4" ht="57" customHeight="1">
      <c r="A138" s="214" t="s">
        <v>458</v>
      </c>
      <c r="B138" s="214" t="s">
        <v>459</v>
      </c>
      <c r="C138" s="214" t="s">
        <v>460</v>
      </c>
      <c r="D138" s="214" t="s">
        <v>461</v>
      </c>
    </row>
    <row r="139" spans="1:4" ht="108" customHeight="1">
      <c r="A139" s="214" t="s">
        <v>462</v>
      </c>
      <c r="B139" s="214" t="s">
        <v>459</v>
      </c>
      <c r="C139" s="214" t="s">
        <v>463</v>
      </c>
      <c r="D139" s="214" t="s">
        <v>342</v>
      </c>
    </row>
    <row r="140" spans="1:4" ht="78.75" customHeight="1">
      <c r="A140" s="214" t="s">
        <v>464</v>
      </c>
      <c r="B140" s="213">
        <v>43185</v>
      </c>
      <c r="C140" s="214" t="s">
        <v>465</v>
      </c>
      <c r="D140" s="214" t="s">
        <v>342</v>
      </c>
    </row>
    <row r="141" spans="1:4" ht="69" customHeight="1">
      <c r="A141" s="208" t="s">
        <v>466</v>
      </c>
      <c r="B141" s="208" t="s">
        <v>468</v>
      </c>
      <c r="C141" s="219" t="s">
        <v>467</v>
      </c>
      <c r="D141" s="219" t="s">
        <v>342</v>
      </c>
    </row>
    <row r="142" spans="1:4" ht="69" customHeight="1">
      <c r="A142" s="214" t="s">
        <v>469</v>
      </c>
      <c r="B142" s="214" t="s">
        <v>470</v>
      </c>
      <c r="C142" s="214" t="s">
        <v>471</v>
      </c>
      <c r="D142" s="214" t="s">
        <v>342</v>
      </c>
    </row>
    <row r="143" spans="1:4" ht="60.75" customHeight="1">
      <c r="A143" s="208" t="s">
        <v>472</v>
      </c>
      <c r="B143" s="213">
        <v>43211</v>
      </c>
      <c r="C143" s="208" t="s">
        <v>392</v>
      </c>
      <c r="D143" s="208" t="s">
        <v>473</v>
      </c>
    </row>
    <row r="144" spans="1:4" ht="63" customHeight="1">
      <c r="A144" s="233" t="s">
        <v>474</v>
      </c>
      <c r="B144" s="214" t="s">
        <v>475</v>
      </c>
      <c r="C144" s="214" t="s">
        <v>476</v>
      </c>
      <c r="D144" s="214" t="s">
        <v>342</v>
      </c>
    </row>
    <row r="145" spans="1:4" ht="63.75" customHeight="1">
      <c r="A145" s="208" t="s">
        <v>477</v>
      </c>
      <c r="B145" s="213">
        <v>43280</v>
      </c>
      <c r="C145" s="208" t="s">
        <v>478</v>
      </c>
      <c r="D145" s="208" t="s">
        <v>342</v>
      </c>
    </row>
    <row r="146" spans="1:4" ht="62.25" customHeight="1">
      <c r="A146" s="214" t="s">
        <v>479</v>
      </c>
      <c r="B146" s="214" t="s">
        <v>480</v>
      </c>
      <c r="C146" s="214" t="s">
        <v>481</v>
      </c>
      <c r="D146" s="214" t="s">
        <v>342</v>
      </c>
    </row>
    <row r="147" spans="1:4" ht="62.25" customHeight="1">
      <c r="A147" s="214" t="s">
        <v>587</v>
      </c>
      <c r="B147" s="229" t="s">
        <v>588</v>
      </c>
      <c r="C147" s="214" t="s">
        <v>589</v>
      </c>
      <c r="D147" s="214" t="s">
        <v>665</v>
      </c>
    </row>
    <row r="148" spans="1:4" ht="62.25" customHeight="1">
      <c r="A148" s="214" t="s">
        <v>571</v>
      </c>
      <c r="B148" s="214" t="s">
        <v>572</v>
      </c>
      <c r="C148" s="214" t="s">
        <v>574</v>
      </c>
      <c r="D148" s="214" t="s">
        <v>575</v>
      </c>
    </row>
    <row r="149" spans="1:4" ht="86.25" customHeight="1">
      <c r="A149" s="208" t="s">
        <v>482</v>
      </c>
      <c r="B149" s="213">
        <v>43407</v>
      </c>
      <c r="C149" s="208" t="s">
        <v>573</v>
      </c>
      <c r="D149" s="208" t="s">
        <v>685</v>
      </c>
    </row>
    <row r="150" spans="1:4" ht="86.25" customHeight="1">
      <c r="A150" s="208" t="s">
        <v>694</v>
      </c>
      <c r="B150" s="213" t="s">
        <v>695</v>
      </c>
      <c r="C150" s="208" t="s">
        <v>696</v>
      </c>
      <c r="D150" s="208" t="s">
        <v>342</v>
      </c>
    </row>
    <row r="151" spans="1:4" ht="59.25" customHeight="1">
      <c r="A151" s="208" t="s">
        <v>483</v>
      </c>
      <c r="B151" s="213">
        <v>43409</v>
      </c>
      <c r="C151" s="208" t="s">
        <v>402</v>
      </c>
      <c r="D151" s="208" t="s">
        <v>342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>
      <selection activeCell="G10" sqref="G10"/>
    </sheetView>
  </sheetViews>
  <sheetFormatPr defaultRowHeight="1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>
      <c r="A1" s="344" t="s">
        <v>167</v>
      </c>
      <c r="B1" s="344"/>
      <c r="C1" s="344"/>
      <c r="D1" s="277"/>
      <c r="E1" s="277"/>
    </row>
    <row r="2" spans="1:5" ht="18.75">
      <c r="A2" s="292" t="s">
        <v>168</v>
      </c>
      <c r="B2" s="292"/>
      <c r="C2" s="292"/>
      <c r="D2" s="268"/>
      <c r="E2" s="268"/>
    </row>
    <row r="3" spans="1:5" ht="75.75" customHeight="1">
      <c r="A3" s="271" t="s">
        <v>169</v>
      </c>
      <c r="B3" s="276" t="s">
        <v>264</v>
      </c>
      <c r="C3" s="274" t="s">
        <v>265</v>
      </c>
      <c r="D3" s="271" t="s">
        <v>266</v>
      </c>
      <c r="E3" s="271" t="s">
        <v>267</v>
      </c>
    </row>
    <row r="4" spans="1:5" ht="18.75">
      <c r="A4" s="75" t="s">
        <v>170</v>
      </c>
      <c r="B4" s="78"/>
      <c r="C4" s="190"/>
      <c r="D4" s="79"/>
      <c r="E4" s="79"/>
    </row>
    <row r="5" spans="1:5" ht="18.75">
      <c r="A5" s="73" t="s">
        <v>171</v>
      </c>
      <c r="B5" s="113" t="s">
        <v>826</v>
      </c>
      <c r="C5" s="131"/>
      <c r="D5" s="146"/>
      <c r="E5" s="146"/>
    </row>
    <row r="6" spans="1:5" ht="37.5">
      <c r="A6" s="30" t="s">
        <v>172</v>
      </c>
      <c r="B6" s="113" t="s">
        <v>826</v>
      </c>
      <c r="C6" s="112"/>
      <c r="D6" s="113"/>
      <c r="E6" s="113"/>
    </row>
    <row r="7" spans="1:5" ht="37.5">
      <c r="A7" s="30" t="s">
        <v>173</v>
      </c>
      <c r="B7" s="113" t="s">
        <v>827</v>
      </c>
      <c r="C7" s="112">
        <v>673</v>
      </c>
      <c r="D7" s="113"/>
      <c r="E7" s="113"/>
    </row>
    <row r="8" spans="1:5" ht="37.5">
      <c r="A8" s="30" t="s">
        <v>174</v>
      </c>
      <c r="B8" s="132" t="s">
        <v>828</v>
      </c>
      <c r="C8" s="280">
        <v>13825</v>
      </c>
      <c r="D8" s="113" t="s">
        <v>829</v>
      </c>
      <c r="E8" s="281">
        <v>70126</v>
      </c>
    </row>
    <row r="9" spans="1:5" ht="18.75">
      <c r="A9" s="73" t="s">
        <v>175</v>
      </c>
      <c r="B9" s="113" t="s">
        <v>826</v>
      </c>
      <c r="C9" s="112"/>
      <c r="D9" s="113"/>
      <c r="E9" s="113"/>
    </row>
    <row r="10" spans="1:5" ht="37.5">
      <c r="A10" s="30" t="s">
        <v>176</v>
      </c>
      <c r="B10" s="113" t="s">
        <v>830</v>
      </c>
      <c r="C10" s="112">
        <v>108</v>
      </c>
      <c r="D10" s="113"/>
      <c r="E10" s="113"/>
    </row>
    <row r="11" spans="1:5" ht="18.75">
      <c r="A11" s="30" t="s">
        <v>177</v>
      </c>
      <c r="B11" s="282" t="s">
        <v>831</v>
      </c>
      <c r="C11" s="112">
        <v>1980</v>
      </c>
      <c r="D11" s="113" t="s">
        <v>832</v>
      </c>
      <c r="E11" s="281">
        <v>17361</v>
      </c>
    </row>
    <row r="12" spans="1:5" ht="18.75">
      <c r="A12" s="76" t="s">
        <v>204</v>
      </c>
      <c r="B12" s="113" t="s">
        <v>826</v>
      </c>
      <c r="C12" s="112"/>
      <c r="D12" s="113"/>
      <c r="E12" s="113"/>
    </row>
    <row r="13" spans="1:5" ht="18.75">
      <c r="A13" s="80" t="s">
        <v>178</v>
      </c>
      <c r="B13" s="113"/>
      <c r="C13" s="112"/>
      <c r="D13" s="113"/>
      <c r="E13" s="113"/>
    </row>
    <row r="14" spans="1:5" ht="18.75" customHeight="1">
      <c r="A14" s="48" t="s">
        <v>179</v>
      </c>
      <c r="B14" s="77" t="s">
        <v>183</v>
      </c>
      <c r="C14" s="191" t="s">
        <v>182</v>
      </c>
      <c r="D14" s="77"/>
      <c r="E14" s="77"/>
    </row>
    <row r="15" spans="1:5" ht="18.75">
      <c r="A15" s="30" t="s">
        <v>180</v>
      </c>
      <c r="B15" s="113" t="s">
        <v>826</v>
      </c>
      <c r="C15" s="112"/>
      <c r="D15" s="113"/>
      <c r="E15" s="113"/>
    </row>
    <row r="16" spans="1:5" ht="18.75">
      <c r="A16" s="30" t="s">
        <v>181</v>
      </c>
      <c r="B16" s="113" t="s">
        <v>826</v>
      </c>
      <c r="C16" s="112"/>
      <c r="D16" s="113"/>
      <c r="E16" s="113"/>
    </row>
    <row r="17" spans="1:5" ht="18.75">
      <c r="A17" s="1"/>
      <c r="B17" s="1"/>
      <c r="C17" s="1"/>
      <c r="D17" s="1"/>
      <c r="E17" s="1"/>
    </row>
    <row r="19" spans="1:5" ht="37.5" customHeight="1"/>
    <row r="20" spans="1:5" ht="75" customHeight="1"/>
    <row r="21" spans="1:5" ht="38.25" customHeight="1"/>
    <row r="30" spans="1:5" ht="18.75">
      <c r="A30" s="1"/>
      <c r="B30" s="1"/>
      <c r="C30" s="1"/>
      <c r="D30" s="1"/>
      <c r="E30" s="1"/>
    </row>
    <row r="31" spans="1:5" ht="18.75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11" r:id="rId1" display="https://vk.com/away.php?to=https%3A%2F%2Finstagram.com%2Fcentr_sodrugestvo%2F&amp;cc_key="/>
  </hyperlinks>
  <pageMargins left="0.7" right="0.7" top="0.75" bottom="0.75" header="0.3" footer="0.3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SheetLayoutView="100" workbookViewId="0">
      <selection activeCell="B19" sqref="B19"/>
    </sheetView>
  </sheetViews>
  <sheetFormatPr defaultRowHeight="15"/>
  <cols>
    <col min="1" max="1" width="68.7109375" customWidth="1"/>
    <col min="2" max="2" width="34.7109375" style="5" customWidth="1"/>
  </cols>
  <sheetData>
    <row r="1" spans="1:2" ht="18.75">
      <c r="A1" s="292" t="s">
        <v>184</v>
      </c>
      <c r="B1" s="292"/>
    </row>
    <row r="2" spans="1:2" ht="18.75">
      <c r="A2" s="271" t="s">
        <v>185</v>
      </c>
      <c r="B2" s="271" t="s">
        <v>192</v>
      </c>
    </row>
    <row r="3" spans="1:2" ht="73.5" customHeight="1">
      <c r="A3" s="195" t="s">
        <v>186</v>
      </c>
      <c r="B3" s="203">
        <v>89</v>
      </c>
    </row>
    <row r="4" spans="1:2" ht="101.25" customHeight="1">
      <c r="A4" s="195" t="s">
        <v>187</v>
      </c>
      <c r="B4" s="203">
        <v>221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.7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SheetLayoutView="100" workbookViewId="0">
      <selection activeCell="F5" sqref="F5"/>
    </sheetView>
  </sheetViews>
  <sheetFormatPr defaultRowHeight="1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>
      <c r="A1" s="196" t="s">
        <v>188</v>
      </c>
      <c r="B1" s="196"/>
      <c r="C1" s="196"/>
      <c r="D1" s="196"/>
    </row>
    <row r="2" spans="1:4" ht="37.5" customHeight="1">
      <c r="A2" s="271" t="s">
        <v>62</v>
      </c>
      <c r="B2" s="271" t="s">
        <v>189</v>
      </c>
      <c r="C2" s="271" t="s">
        <v>190</v>
      </c>
      <c r="D2" s="271" t="s">
        <v>191</v>
      </c>
    </row>
    <row r="3" spans="1:4" ht="44.25" customHeight="1">
      <c r="A3" s="69">
        <v>1</v>
      </c>
      <c r="B3" s="30" t="s">
        <v>193</v>
      </c>
      <c r="C3" s="81"/>
      <c r="D3" s="21"/>
    </row>
    <row r="4" spans="1:4" ht="59.25" customHeight="1">
      <c r="A4" s="69">
        <v>2</v>
      </c>
      <c r="B4" s="30" t="s">
        <v>194</v>
      </c>
      <c r="C4" s="81"/>
      <c r="D4" s="21"/>
    </row>
    <row r="5" spans="1:4" ht="49.5" customHeight="1">
      <c r="A5" s="69">
        <v>3</v>
      </c>
      <c r="B5" s="30" t="s">
        <v>195</v>
      </c>
      <c r="C5" s="81"/>
      <c r="D5" s="21"/>
    </row>
    <row r="6" spans="1:4" ht="48.75" customHeight="1">
      <c r="A6" s="69">
        <v>4</v>
      </c>
      <c r="B6" s="74" t="s">
        <v>178</v>
      </c>
      <c r="C6" s="81"/>
      <c r="D6" s="21"/>
    </row>
    <row r="7" spans="1:4" ht="18.75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topLeftCell="A4" zoomScaleSheetLayoutView="100" workbookViewId="0">
      <selection activeCell="D5" sqref="D5"/>
    </sheetView>
  </sheetViews>
  <sheetFormatPr defaultRowHeight="1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>
      <c r="A1" s="344" t="s">
        <v>157</v>
      </c>
      <c r="B1" s="344"/>
      <c r="C1" s="344"/>
      <c r="D1" s="344"/>
      <c r="E1" s="344"/>
    </row>
    <row r="2" spans="1:5" ht="39" customHeight="1">
      <c r="A2" s="267" t="s">
        <v>62</v>
      </c>
      <c r="B2" s="267" t="s">
        <v>158</v>
      </c>
      <c r="C2" s="267" t="s">
        <v>159</v>
      </c>
      <c r="D2" s="267" t="s">
        <v>160</v>
      </c>
      <c r="E2" s="267" t="s">
        <v>161</v>
      </c>
    </row>
    <row r="3" spans="1:5" ht="18.75">
      <c r="A3" s="73">
        <v>1</v>
      </c>
      <c r="B3" s="73" t="s">
        <v>162</v>
      </c>
      <c r="C3" s="117"/>
      <c r="D3" s="117"/>
      <c r="E3" s="74"/>
    </row>
    <row r="4" spans="1:5" ht="18.75">
      <c r="A4" s="30">
        <v>2</v>
      </c>
      <c r="B4" s="73" t="s">
        <v>163</v>
      </c>
      <c r="C4" s="117"/>
      <c r="D4" s="117"/>
      <c r="E4" s="74"/>
    </row>
    <row r="5" spans="1:5" ht="93.75">
      <c r="A5" s="73">
        <v>3</v>
      </c>
      <c r="B5" s="73" t="s">
        <v>164</v>
      </c>
      <c r="C5" s="117"/>
      <c r="D5" s="117">
        <v>27</v>
      </c>
      <c r="E5" s="74" t="s">
        <v>773</v>
      </c>
    </row>
    <row r="6" spans="1:5" ht="112.5">
      <c r="A6" s="345">
        <v>4</v>
      </c>
      <c r="B6" s="345" t="s">
        <v>165</v>
      </c>
      <c r="C6" s="259">
        <v>108</v>
      </c>
      <c r="D6" s="117">
        <v>11</v>
      </c>
      <c r="E6" s="74" t="s">
        <v>774</v>
      </c>
    </row>
    <row r="7" spans="1:5" ht="93.75">
      <c r="A7" s="346"/>
      <c r="B7" s="346"/>
      <c r="C7" s="259">
        <v>144</v>
      </c>
      <c r="D7" s="117">
        <v>1</v>
      </c>
      <c r="E7" s="74" t="s">
        <v>775</v>
      </c>
    </row>
    <row r="8" spans="1:5" ht="112.5">
      <c r="A8" s="30">
        <v>5</v>
      </c>
      <c r="B8" s="73" t="s">
        <v>166</v>
      </c>
      <c r="C8" s="259">
        <v>108</v>
      </c>
      <c r="D8" s="117">
        <v>6</v>
      </c>
      <c r="E8" s="74" t="s">
        <v>776</v>
      </c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Normal="80" zoomScaleSheetLayoutView="100" workbookViewId="0">
      <selection activeCell="F15" sqref="F15"/>
    </sheetView>
  </sheetViews>
  <sheetFormatPr defaultColWidth="9.140625" defaultRowHeight="1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>
      <c r="A1" s="292" t="s">
        <v>132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9.5" customHeight="1">
      <c r="A2" s="351" t="s">
        <v>43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3" ht="18.75">
      <c r="A3" s="327" t="s">
        <v>19</v>
      </c>
      <c r="B3" s="340" t="s">
        <v>13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3" ht="19.5" customHeight="1">
      <c r="A4" s="327"/>
      <c r="B4" s="327" t="s">
        <v>14</v>
      </c>
      <c r="C4" s="327" t="s">
        <v>20</v>
      </c>
      <c r="D4" s="327" t="s">
        <v>133</v>
      </c>
      <c r="E4" s="327"/>
      <c r="F4" s="327" t="s">
        <v>15</v>
      </c>
      <c r="G4" s="317" t="s">
        <v>271</v>
      </c>
      <c r="H4" s="327" t="s">
        <v>81</v>
      </c>
      <c r="I4" s="327" t="s">
        <v>85</v>
      </c>
      <c r="J4" s="327" t="s">
        <v>16</v>
      </c>
      <c r="K4" s="327" t="s">
        <v>46</v>
      </c>
      <c r="L4" s="327" t="s">
        <v>17</v>
      </c>
    </row>
    <row r="5" spans="1:13" ht="37.5" customHeight="1">
      <c r="A5" s="327"/>
      <c r="B5" s="327"/>
      <c r="C5" s="327"/>
      <c r="D5" s="271" t="s">
        <v>135</v>
      </c>
      <c r="E5" s="271" t="s">
        <v>134</v>
      </c>
      <c r="F5" s="327"/>
      <c r="G5" s="319"/>
      <c r="H5" s="327"/>
      <c r="I5" s="327"/>
      <c r="J5" s="327"/>
      <c r="K5" s="327"/>
      <c r="L5" s="327"/>
    </row>
    <row r="6" spans="1:13" s="85" customFormat="1" ht="36" customHeight="1">
      <c r="A6" s="273">
        <f>SUM(B6:L6)-A10</f>
        <v>140</v>
      </c>
      <c r="B6" s="119">
        <v>1</v>
      </c>
      <c r="C6" s="119">
        <v>2</v>
      </c>
      <c r="D6" s="119">
        <v>8</v>
      </c>
      <c r="E6" s="119">
        <v>1</v>
      </c>
      <c r="F6" s="119">
        <v>6</v>
      </c>
      <c r="G6" s="119">
        <v>4</v>
      </c>
      <c r="H6" s="119">
        <v>8</v>
      </c>
      <c r="I6" s="119">
        <v>1</v>
      </c>
      <c r="J6" s="119">
        <v>69</v>
      </c>
      <c r="K6" s="119">
        <v>31</v>
      </c>
      <c r="L6" s="119">
        <v>22</v>
      </c>
      <c r="M6" s="101"/>
    </row>
    <row r="7" spans="1:13" ht="18.75" customHeight="1">
      <c r="A7" s="347" t="str">
        <f>IF(A6=B6+C6+D6+E6+F6+G6+H6+I6+J6+K6+L6-A10,"ПРАВИЛЬНО"," НЕПРАВИЛЬНО")</f>
        <v>ПРАВИЛЬНО</v>
      </c>
      <c r="B7" s="348"/>
      <c r="C7" s="349" t="s">
        <v>18</v>
      </c>
      <c r="D7" s="349"/>
      <c r="E7" s="349"/>
      <c r="F7" s="349"/>
      <c r="G7" s="349"/>
      <c r="H7" s="349"/>
      <c r="I7" s="349"/>
      <c r="J7" s="349"/>
      <c r="K7" s="349"/>
      <c r="L7" s="350"/>
      <c r="M7" s="102"/>
    </row>
    <row r="8" spans="1:13" ht="36" customHeight="1">
      <c r="A8" s="120">
        <f>SUM(B8:L8)</f>
        <v>100</v>
      </c>
      <c r="B8" s="120">
        <f>100/A6*(B6-B10)</f>
        <v>0.7142857142857143</v>
      </c>
      <c r="C8" s="120">
        <f>100/A6*(C6-C10)</f>
        <v>1.4285714285714286</v>
      </c>
      <c r="D8" s="120">
        <f>100/A6*(D6-D10)</f>
        <v>5.7142857142857144</v>
      </c>
      <c r="E8" s="120">
        <f>100/A6*(E6-E10)</f>
        <v>0.7142857142857143</v>
      </c>
      <c r="F8" s="120">
        <f>100/A6*(F6-F10)</f>
        <v>4.2857142857142856</v>
      </c>
      <c r="G8" s="120">
        <f>100/A6*(G6-G10)</f>
        <v>2.8571428571428572</v>
      </c>
      <c r="H8" s="120">
        <f>100/A6*(H6-H10)</f>
        <v>4.2857142857142856</v>
      </c>
      <c r="I8" s="120">
        <f>100/A6*(I6-I10)</f>
        <v>0.7142857142857143</v>
      </c>
      <c r="J8" s="120">
        <f>100/A6*(J6-J10)</f>
        <v>48.571428571428569</v>
      </c>
      <c r="K8" s="120">
        <f>100/A6*(K6-K10)</f>
        <v>20</v>
      </c>
      <c r="L8" s="120">
        <f>100/A6*(L6-L10)</f>
        <v>10.714285714285715</v>
      </c>
      <c r="M8" s="103"/>
    </row>
    <row r="9" spans="1:13" ht="19.5" customHeight="1">
      <c r="A9" s="340" t="s">
        <v>219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102"/>
    </row>
    <row r="10" spans="1:13" s="66" customFormat="1" ht="36" customHeight="1">
      <c r="A10" s="115">
        <f>SUM(B10:L10)</f>
        <v>13</v>
      </c>
      <c r="B10" s="21"/>
      <c r="C10" s="21"/>
      <c r="D10" s="21"/>
      <c r="E10" s="21"/>
      <c r="F10" s="21"/>
      <c r="G10" s="21"/>
      <c r="H10" s="21">
        <v>2</v>
      </c>
      <c r="I10" s="21"/>
      <c r="J10" s="21">
        <v>1</v>
      </c>
      <c r="K10" s="21">
        <v>3</v>
      </c>
      <c r="L10" s="21">
        <v>7</v>
      </c>
    </row>
    <row r="11" spans="1:13" ht="19.5" customHeight="1">
      <c r="A11" s="339" t="s">
        <v>213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</row>
    <row r="12" spans="1:13" s="86" customFormat="1" ht="36" customHeight="1">
      <c r="A12" s="35">
        <f>SUM(B12:L12)</f>
        <v>35</v>
      </c>
      <c r="B12" s="104"/>
      <c r="C12" s="104"/>
      <c r="D12" s="104"/>
      <c r="E12" s="104"/>
      <c r="F12" s="104">
        <v>2</v>
      </c>
      <c r="G12" s="104"/>
      <c r="H12" s="192"/>
      <c r="I12" s="192"/>
      <c r="J12" s="192">
        <v>30</v>
      </c>
      <c r="K12" s="192">
        <v>3</v>
      </c>
      <c r="L12" s="192"/>
    </row>
    <row r="13" spans="1:13" s="86" customFormat="1" ht="18.75"/>
    <row r="14" spans="1:13" s="86" customFormat="1" ht="18.75"/>
    <row r="15" spans="1:13" s="86" customFormat="1" ht="18.75"/>
    <row r="16" spans="1:13" s="86" customFormat="1" ht="18.75"/>
    <row r="17" s="86" customFormat="1" ht="18.75"/>
    <row r="18" s="86" customFormat="1" ht="18.75"/>
    <row r="19" s="86" customFormat="1" ht="18.75"/>
    <row r="20" s="86" customFormat="1" ht="18.75"/>
    <row r="21" s="86" customFormat="1" ht="18.75"/>
    <row r="22" s="86" customFormat="1" ht="18.75"/>
    <row r="23" s="86" customFormat="1" ht="18.75"/>
    <row r="24" s="86" customFormat="1" ht="18.75"/>
    <row r="25" s="86" customFormat="1" ht="18.75"/>
    <row r="26" s="86" customFormat="1" ht="18.75"/>
    <row r="27" s="86" customFormat="1" ht="18.75"/>
    <row r="28" s="86" customFormat="1" ht="18.75"/>
    <row r="29" s="86" customFormat="1" ht="18.75"/>
    <row r="30" s="86" customFormat="1" ht="18.75"/>
    <row r="31" s="86" customFormat="1" ht="18.75"/>
    <row r="32" s="86" customFormat="1" ht="18.75"/>
    <row r="33" s="86" customFormat="1" ht="18.75"/>
    <row r="34" s="86" customFormat="1" ht="18.75"/>
    <row r="35" s="86" customFormat="1" ht="18.75"/>
    <row r="36" s="86" customFormat="1" ht="18.75"/>
    <row r="37" s="86" customFormat="1" ht="18.75"/>
    <row r="38" s="86" customFormat="1" ht="18.75"/>
    <row r="39" s="86" customFormat="1" ht="18.75"/>
    <row r="40" s="86" customFormat="1" ht="18.75"/>
    <row r="41" s="86" customFormat="1" ht="18.75"/>
    <row r="42" s="86" customFormat="1" ht="18.75"/>
    <row r="43" s="86" customFormat="1" ht="18.75"/>
    <row r="44" s="86" customFormat="1" ht="18.75"/>
    <row r="45" s="86" customFormat="1" ht="18.75"/>
    <row r="46" s="86" customFormat="1" ht="18.75"/>
    <row r="47" s="86" customFormat="1" ht="18.75"/>
    <row r="48" s="86" customFormat="1" ht="18.75"/>
    <row r="49" s="86" customFormat="1" ht="18.75"/>
    <row r="50" s="86" customFormat="1" ht="18.75"/>
    <row r="51" s="86" customFormat="1" ht="18.75"/>
    <row r="52" s="86" customFormat="1" ht="18.75"/>
    <row r="53" s="86" customFormat="1" ht="18.75"/>
    <row r="54" s="87" customFormat="1"/>
    <row r="55" s="87" customFormat="1"/>
    <row r="56" s="87" customFormat="1"/>
    <row r="57" s="87" customFormat="1"/>
    <row r="58" s="87" customFormat="1"/>
    <row r="59" s="87" customFormat="1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opLeftCell="A10" workbookViewId="0">
      <selection activeCell="F14" sqref="F14"/>
    </sheetView>
  </sheetViews>
  <sheetFormatPr defaultRowHeight="1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>
      <c r="A1" s="2" t="s">
        <v>231</v>
      </c>
      <c r="B1" s="1"/>
      <c r="C1" s="1"/>
      <c r="D1" s="1"/>
    </row>
    <row r="2" spans="1:6" ht="18.75">
      <c r="A2" s="2" t="s">
        <v>269</v>
      </c>
    </row>
    <row r="3" spans="1:6" ht="37.5" customHeight="1">
      <c r="A3" s="143">
        <v>1</v>
      </c>
      <c r="B3" s="193" t="s">
        <v>280</v>
      </c>
      <c r="C3" s="134"/>
      <c r="D3" s="134"/>
      <c r="E3" s="135"/>
      <c r="F3" s="141" t="s">
        <v>771</v>
      </c>
    </row>
    <row r="4" spans="1:6" ht="55.5" customHeight="1">
      <c r="A4" s="144">
        <v>2</v>
      </c>
      <c r="B4" s="140" t="s">
        <v>232</v>
      </c>
      <c r="C4" s="136"/>
      <c r="D4" s="136"/>
      <c r="E4" s="137"/>
      <c r="F4" s="142" t="s">
        <v>277</v>
      </c>
    </row>
    <row r="5" spans="1:6" ht="88.5" customHeight="1">
      <c r="A5" s="143">
        <v>4</v>
      </c>
      <c r="B5" s="141" t="s">
        <v>278</v>
      </c>
      <c r="C5" s="134"/>
      <c r="D5" s="138"/>
      <c r="E5" s="135"/>
      <c r="F5" s="141" t="s">
        <v>289</v>
      </c>
    </row>
    <row r="6" spans="1:6" ht="37.5" customHeight="1">
      <c r="A6" s="143">
        <v>5</v>
      </c>
      <c r="B6" s="139" t="s">
        <v>281</v>
      </c>
      <c r="C6" s="134"/>
      <c r="D6" s="134"/>
      <c r="E6" s="135"/>
      <c r="F6" s="141" t="s">
        <v>290</v>
      </c>
    </row>
    <row r="7" spans="1:6" ht="336.75" customHeight="1">
      <c r="A7" s="143">
        <v>6</v>
      </c>
      <c r="B7" s="141" t="s">
        <v>279</v>
      </c>
      <c r="C7" s="134"/>
      <c r="D7" s="134"/>
      <c r="E7" s="135"/>
      <c r="F7" s="141" t="s">
        <v>833</v>
      </c>
    </row>
    <row r="8" spans="1:6" ht="140.25" customHeight="1">
      <c r="A8" s="143">
        <v>7</v>
      </c>
      <c r="B8" s="141" t="s">
        <v>273</v>
      </c>
      <c r="C8" s="134"/>
      <c r="D8" s="134"/>
      <c r="E8" s="135"/>
      <c r="F8" s="141" t="s">
        <v>834</v>
      </c>
    </row>
    <row r="9" spans="1:6" ht="113.25" customHeight="1">
      <c r="A9" s="143">
        <v>8</v>
      </c>
      <c r="B9" s="141" t="s">
        <v>274</v>
      </c>
      <c r="C9" s="134"/>
      <c r="D9" s="134"/>
      <c r="E9" s="135"/>
      <c r="F9" s="141" t="s">
        <v>835</v>
      </c>
    </row>
    <row r="10" spans="1:6" ht="114.75" customHeight="1">
      <c r="A10" s="143">
        <v>9</v>
      </c>
      <c r="B10" s="141" t="s">
        <v>272</v>
      </c>
      <c r="C10" s="134"/>
      <c r="D10" s="134"/>
      <c r="E10" s="135"/>
      <c r="F10" s="141" t="s">
        <v>772</v>
      </c>
    </row>
    <row r="11" spans="1:6" ht="88.5" customHeight="1">
      <c r="A11" s="143">
        <v>10</v>
      </c>
      <c r="B11" s="141" t="s">
        <v>276</v>
      </c>
      <c r="C11" s="134"/>
      <c r="D11" s="134"/>
      <c r="E11" s="135"/>
      <c r="F11" s="141" t="s">
        <v>836</v>
      </c>
    </row>
    <row r="12" spans="1:6" ht="135" customHeight="1">
      <c r="A12" s="143">
        <v>11</v>
      </c>
      <c r="B12" s="141" t="s">
        <v>275</v>
      </c>
      <c r="C12" s="134"/>
      <c r="D12" s="134"/>
      <c r="E12" s="135"/>
      <c r="F12" s="231" t="s">
        <v>291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topLeftCell="A21" zoomScaleSheetLayoutView="100" workbookViewId="0">
      <selection activeCell="C44" sqref="C44"/>
    </sheetView>
  </sheetViews>
  <sheetFormatPr defaultRowHeight="1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>
      <c r="A1" s="316" t="s">
        <v>44</v>
      </c>
      <c r="B1" s="316"/>
      <c r="C1" s="316"/>
    </row>
    <row r="2" spans="1:4" ht="18.75" customHeight="1">
      <c r="A2" s="271" t="s">
        <v>1</v>
      </c>
      <c r="B2" s="271" t="s">
        <v>2</v>
      </c>
      <c r="C2" s="271" t="s">
        <v>47</v>
      </c>
    </row>
    <row r="3" spans="1:4" ht="18.75" customHeight="1">
      <c r="A3" s="28" t="s">
        <v>205</v>
      </c>
      <c r="B3" s="115">
        <f>SUM(B6:B14)</f>
        <v>86</v>
      </c>
      <c r="C3" s="106">
        <f>SUM(B6:B14)</f>
        <v>86</v>
      </c>
      <c r="D3" s="122">
        <f>SUM(B6:B14)-B4</f>
        <v>83</v>
      </c>
    </row>
    <row r="4" spans="1:4" ht="55.5" customHeight="1">
      <c r="A4" s="109" t="s">
        <v>221</v>
      </c>
      <c r="B4" s="60">
        <v>3</v>
      </c>
      <c r="C4" s="105"/>
      <c r="D4" s="122"/>
    </row>
    <row r="5" spans="1:4" ht="18.75">
      <c r="A5" s="274" t="s">
        <v>0</v>
      </c>
      <c r="B5" s="96"/>
      <c r="C5" s="97"/>
    </row>
    <row r="6" spans="1:4" ht="18.75">
      <c r="A6" s="29" t="s">
        <v>210</v>
      </c>
      <c r="B6" s="21">
        <v>69</v>
      </c>
      <c r="C6" s="31">
        <f>100/B3*B6</f>
        <v>80.232558139534888</v>
      </c>
    </row>
    <row r="7" spans="1:4" ht="18.75" customHeight="1">
      <c r="A7" s="29" t="s">
        <v>21</v>
      </c>
      <c r="B7" s="21"/>
      <c r="C7" s="31">
        <f>100/B3*B7</f>
        <v>0</v>
      </c>
    </row>
    <row r="8" spans="1:4" ht="18.75" customHeight="1">
      <c r="A8" s="29" t="s">
        <v>209</v>
      </c>
      <c r="B8" s="21"/>
      <c r="C8" s="31">
        <f>100/B3*B8</f>
        <v>0</v>
      </c>
    </row>
    <row r="9" spans="1:4" ht="18.75" customHeight="1">
      <c r="A9" s="29" t="s">
        <v>22</v>
      </c>
      <c r="B9" s="21">
        <v>8</v>
      </c>
      <c r="C9" s="31">
        <f>100/B3*B9</f>
        <v>9.3023255813953494</v>
      </c>
    </row>
    <row r="10" spans="1:4" ht="18.75" customHeight="1">
      <c r="A10" s="29" t="s">
        <v>23</v>
      </c>
      <c r="B10" s="21">
        <v>1</v>
      </c>
      <c r="C10" s="31">
        <f>100/B3*B10</f>
        <v>1.1627906976744187</v>
      </c>
    </row>
    <row r="11" spans="1:4" ht="18.75" customHeight="1">
      <c r="A11" s="29" t="s">
        <v>24</v>
      </c>
      <c r="B11" s="21">
        <v>4</v>
      </c>
      <c r="C11" s="31">
        <f>100/B3*B11</f>
        <v>4.6511627906976747</v>
      </c>
    </row>
    <row r="12" spans="1:4" ht="18.75" customHeight="1">
      <c r="A12" s="29" t="s">
        <v>25</v>
      </c>
      <c r="B12" s="21"/>
      <c r="C12" s="31">
        <f>100/B3*B12</f>
        <v>0</v>
      </c>
    </row>
    <row r="13" spans="1:4" ht="18.75" customHeight="1">
      <c r="A13" s="29" t="s">
        <v>26</v>
      </c>
      <c r="B13" s="21"/>
      <c r="C13" s="31">
        <f>100/B3*B13</f>
        <v>0</v>
      </c>
    </row>
    <row r="14" spans="1:4" ht="18.75" customHeight="1">
      <c r="A14" s="30" t="s">
        <v>45</v>
      </c>
      <c r="B14" s="21">
        <v>4</v>
      </c>
      <c r="C14" s="31">
        <f>100/B3*B14</f>
        <v>4.6511627906976747</v>
      </c>
    </row>
    <row r="15" spans="1:4" ht="18.75">
      <c r="A15" s="274" t="s">
        <v>27</v>
      </c>
      <c r="B15" s="98">
        <f>SUM(B16,B18,B19,B20)</f>
        <v>83</v>
      </c>
      <c r="C15" s="99" t="str">
        <f>IF(B15=D3,"ПРАВИЛЬНО","НЕПРАВИЛЬНО")</f>
        <v>ПРАВИЛЬНО</v>
      </c>
    </row>
    <row r="16" spans="1:4" ht="18.75" customHeight="1">
      <c r="A16" s="29" t="s">
        <v>196</v>
      </c>
      <c r="B16" s="36">
        <v>60</v>
      </c>
      <c r="C16" s="31">
        <f>100/D3*B16</f>
        <v>72.289156626506028</v>
      </c>
    </row>
    <row r="17" spans="1:3" ht="56.25" customHeight="1">
      <c r="A17" s="33" t="s">
        <v>218</v>
      </c>
      <c r="B17" s="37">
        <v>3</v>
      </c>
      <c r="C17" s="31">
        <f>100/D3*B17</f>
        <v>3.6144578313253017</v>
      </c>
    </row>
    <row r="18" spans="1:3" ht="18.75" customHeight="1">
      <c r="A18" s="29" t="s">
        <v>28</v>
      </c>
      <c r="B18" s="37">
        <v>8</v>
      </c>
      <c r="C18" s="31">
        <f>100/D3*B18</f>
        <v>9.6385542168674707</v>
      </c>
    </row>
    <row r="19" spans="1:3" ht="18.75" customHeight="1">
      <c r="A19" s="29" t="s">
        <v>29</v>
      </c>
      <c r="B19" s="37">
        <v>15</v>
      </c>
      <c r="C19" s="31">
        <f>100/D3*B19</f>
        <v>18.072289156626507</v>
      </c>
    </row>
    <row r="20" spans="1:3" ht="18.75" customHeight="1">
      <c r="A20" s="29" t="s">
        <v>30</v>
      </c>
      <c r="B20" s="37"/>
      <c r="C20" s="31">
        <f>100/D3*B20</f>
        <v>0</v>
      </c>
    </row>
    <row r="21" spans="1:3" ht="18.75">
      <c r="A21" s="274" t="s">
        <v>31</v>
      </c>
      <c r="B21" s="98">
        <f>SUM(B22:B25)</f>
        <v>86</v>
      </c>
      <c r="C21" s="99" t="str">
        <f>IF(B21=B3,"ПРАВИЛЬНО","НЕПРАВИЛЬНО")</f>
        <v>ПРАВИЛЬНО</v>
      </c>
    </row>
    <row r="22" spans="1:3" ht="18.75" customHeight="1">
      <c r="A22" s="32" t="s">
        <v>32</v>
      </c>
      <c r="B22" s="36"/>
      <c r="C22" s="31">
        <f>100/B3*B22</f>
        <v>0</v>
      </c>
    </row>
    <row r="23" spans="1:3" ht="18.75">
      <c r="A23" s="29" t="s">
        <v>33</v>
      </c>
      <c r="B23" s="37">
        <v>20</v>
      </c>
      <c r="C23" s="31">
        <f>100/B3*B23</f>
        <v>23.255813953488374</v>
      </c>
    </row>
    <row r="24" spans="1:3" ht="18.75">
      <c r="A24" s="29" t="s">
        <v>34</v>
      </c>
      <c r="B24" s="37">
        <v>39</v>
      </c>
      <c r="C24" s="31">
        <f>100/B3*B24</f>
        <v>45.348837209302332</v>
      </c>
    </row>
    <row r="25" spans="1:3" ht="18.75" customHeight="1">
      <c r="A25" s="29" t="s">
        <v>35</v>
      </c>
      <c r="B25" s="37">
        <v>27</v>
      </c>
      <c r="C25" s="31">
        <f>100/B3*B25</f>
        <v>31.395348837209305</v>
      </c>
    </row>
    <row r="26" spans="1:3" ht="18.75">
      <c r="A26" s="274" t="s">
        <v>136</v>
      </c>
      <c r="B26" s="98">
        <f>SUM(B27:B30)</f>
        <v>83</v>
      </c>
      <c r="C26" s="99" t="str">
        <f>IF(B26=D3,"ПРАВИЛЬНО","НЕПРАВИЛЬНО")</f>
        <v>ПРАВИЛЬНО</v>
      </c>
    </row>
    <row r="27" spans="1:3" ht="18.75" customHeight="1">
      <c r="A27" s="34" t="s">
        <v>42</v>
      </c>
      <c r="B27" s="37">
        <v>15</v>
      </c>
      <c r="C27" s="31">
        <f>100/D3*B27</f>
        <v>18.072289156626507</v>
      </c>
    </row>
    <row r="28" spans="1:3" ht="18.75" customHeight="1">
      <c r="A28" s="34" t="s">
        <v>36</v>
      </c>
      <c r="B28" s="37">
        <v>7</v>
      </c>
      <c r="C28" s="31">
        <f>100/D3*B28</f>
        <v>8.4337349397590362</v>
      </c>
    </row>
    <row r="29" spans="1:3" ht="18.75" customHeight="1">
      <c r="A29" s="34" t="s">
        <v>37</v>
      </c>
      <c r="B29" s="37">
        <v>13</v>
      </c>
      <c r="C29" s="31">
        <f>100/D3*B29</f>
        <v>15.66265060240964</v>
      </c>
    </row>
    <row r="30" spans="1:3" ht="18.75" customHeight="1">
      <c r="A30" s="34" t="s">
        <v>38</v>
      </c>
      <c r="B30" s="37">
        <v>48</v>
      </c>
      <c r="C30" s="31">
        <f>100/D3*B30</f>
        <v>57.831325301204828</v>
      </c>
    </row>
    <row r="31" spans="1:3" ht="18.75">
      <c r="A31" s="100" t="s">
        <v>137</v>
      </c>
      <c r="B31" s="98">
        <f>SUM(B32:B35)</f>
        <v>83</v>
      </c>
      <c r="C31" s="99" t="str">
        <f>IF(B31=D3,"ПРАВИЛЬНО","НЕПРАВИЛЬНО")</f>
        <v>ПРАВИЛЬНО</v>
      </c>
    </row>
    <row r="32" spans="1:3" ht="18.75" customHeight="1">
      <c r="A32" s="29" t="s">
        <v>42</v>
      </c>
      <c r="B32" s="37">
        <v>32</v>
      </c>
      <c r="C32" s="31">
        <f>100/D3*B32</f>
        <v>38.554216867469883</v>
      </c>
    </row>
    <row r="33" spans="1:3" ht="18.75" customHeight="1">
      <c r="A33" s="29" t="s">
        <v>36</v>
      </c>
      <c r="B33" s="37">
        <v>33</v>
      </c>
      <c r="C33" s="31">
        <f>100/D3*B33</f>
        <v>39.759036144578317</v>
      </c>
    </row>
    <row r="34" spans="1:3" ht="18.75" customHeight="1">
      <c r="A34" s="29" t="s">
        <v>37</v>
      </c>
      <c r="B34" s="37">
        <v>6</v>
      </c>
      <c r="C34" s="31">
        <f>100/D3*B34</f>
        <v>7.2289156626506035</v>
      </c>
    </row>
    <row r="35" spans="1:3" ht="18.75" customHeight="1">
      <c r="A35" s="29" t="s">
        <v>38</v>
      </c>
      <c r="B35" s="37">
        <v>12</v>
      </c>
      <c r="C35" s="31">
        <f>100/D3*B35</f>
        <v>14.457831325301207</v>
      </c>
    </row>
    <row r="36" spans="1:3" ht="18.75">
      <c r="A36" s="274" t="s">
        <v>39</v>
      </c>
      <c r="B36" s="98">
        <f>SUM(B37:B38)</f>
        <v>83</v>
      </c>
      <c r="C36" s="99" t="str">
        <f>IF(B36=D3,"ПРАВИЛЬНО","НЕПРАВИЛЬНО")</f>
        <v>ПРАВИЛЬНО</v>
      </c>
    </row>
    <row r="37" spans="1:3" ht="18.75" customHeight="1">
      <c r="A37" s="29" t="s">
        <v>40</v>
      </c>
      <c r="B37" s="37">
        <v>55</v>
      </c>
      <c r="C37" s="31">
        <f>100/D3*B37</f>
        <v>66.265060240963862</v>
      </c>
    </row>
    <row r="38" spans="1:3" ht="18.75" customHeight="1">
      <c r="A38" s="29" t="s">
        <v>41</v>
      </c>
      <c r="B38" s="37">
        <v>28</v>
      </c>
      <c r="C38" s="31">
        <f>100/D3*B38</f>
        <v>33.734939759036145</v>
      </c>
    </row>
    <row r="39" spans="1:3" ht="18.75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>
      <selection sqref="A1:C1"/>
    </sheetView>
  </sheetViews>
  <sheetFormatPr defaultRowHeight="1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>
      <c r="A1" s="342" t="s">
        <v>138</v>
      </c>
      <c r="B1" s="342"/>
      <c r="C1" s="342"/>
      <c r="D1" s="38"/>
      <c r="E1" s="66"/>
      <c r="F1" s="38"/>
    </row>
    <row r="2" spans="1:6" ht="98.25" customHeight="1">
      <c r="A2" s="267" t="s">
        <v>140</v>
      </c>
      <c r="B2" s="267" t="s">
        <v>141</v>
      </c>
      <c r="C2" s="267" t="s">
        <v>139</v>
      </c>
      <c r="D2" s="267" t="s">
        <v>140</v>
      </c>
      <c r="E2" s="267" t="s">
        <v>141</v>
      </c>
      <c r="F2" s="267" t="s">
        <v>139</v>
      </c>
    </row>
    <row r="3" spans="1:6" ht="37.5">
      <c r="A3" s="82" t="s">
        <v>142</v>
      </c>
      <c r="B3" s="35">
        <f>SUM(B4:B24)</f>
        <v>9</v>
      </c>
      <c r="C3" s="115"/>
      <c r="D3" s="82" t="s">
        <v>143</v>
      </c>
      <c r="E3" s="35">
        <f>SUM(E4:E24)</f>
        <v>0</v>
      </c>
      <c r="F3" s="115"/>
    </row>
    <row r="4" spans="1:6" ht="243.75">
      <c r="A4" s="279" t="s">
        <v>777</v>
      </c>
      <c r="B4" s="21">
        <v>2</v>
      </c>
      <c r="C4" s="113" t="s">
        <v>778</v>
      </c>
      <c r="D4" s="84"/>
      <c r="E4" s="21"/>
      <c r="F4" s="74"/>
    </row>
    <row r="5" spans="1:6" ht="150">
      <c r="A5" s="83" t="s">
        <v>779</v>
      </c>
      <c r="B5" s="21">
        <v>2</v>
      </c>
      <c r="C5" s="113" t="s">
        <v>780</v>
      </c>
      <c r="D5" s="83"/>
      <c r="E5" s="21"/>
      <c r="F5" s="74"/>
    </row>
    <row r="6" spans="1:6" ht="150">
      <c r="A6" s="83" t="s">
        <v>781</v>
      </c>
      <c r="B6" s="21">
        <v>1</v>
      </c>
      <c r="C6" s="113" t="s">
        <v>780</v>
      </c>
      <c r="D6" s="83"/>
      <c r="E6" s="21"/>
      <c r="F6" s="74"/>
    </row>
    <row r="7" spans="1:6" ht="187.5">
      <c r="A7" s="83" t="s">
        <v>782</v>
      </c>
      <c r="B7" s="21">
        <v>2</v>
      </c>
      <c r="C7" s="113" t="s">
        <v>783</v>
      </c>
      <c r="D7" s="83"/>
      <c r="E7" s="21"/>
      <c r="F7" s="74"/>
    </row>
    <row r="8" spans="1:6" ht="300">
      <c r="A8" s="83" t="s">
        <v>784</v>
      </c>
      <c r="B8" s="21">
        <v>1</v>
      </c>
      <c r="C8" s="113" t="s">
        <v>785</v>
      </c>
      <c r="D8" s="83"/>
      <c r="E8" s="21"/>
      <c r="F8" s="74"/>
    </row>
    <row r="9" spans="1:6" ht="75">
      <c r="A9" s="83" t="s">
        <v>786</v>
      </c>
      <c r="B9" s="21">
        <v>1</v>
      </c>
      <c r="C9" s="113" t="s">
        <v>787</v>
      </c>
      <c r="D9" s="83"/>
      <c r="E9" s="21"/>
      <c r="F9" s="74"/>
    </row>
    <row r="10" spans="1:6" ht="18.75">
      <c r="A10" s="83"/>
      <c r="B10" s="21"/>
      <c r="C10" s="74"/>
      <c r="D10" s="83"/>
      <c r="E10" s="21"/>
      <c r="F10" s="74"/>
    </row>
    <row r="11" spans="1:6" ht="18.75">
      <c r="A11" s="83"/>
      <c r="B11" s="21"/>
      <c r="C11" s="74"/>
      <c r="D11" s="83"/>
      <c r="E11" s="21"/>
      <c r="F11" s="74"/>
    </row>
    <row r="12" spans="1:6" ht="18.75">
      <c r="A12" s="83"/>
      <c r="B12" s="21"/>
      <c r="C12" s="74"/>
      <c r="D12" s="83"/>
      <c r="E12" s="21"/>
      <c r="F12" s="74"/>
    </row>
    <row r="13" spans="1:6" ht="18.75">
      <c r="A13" s="83"/>
      <c r="B13" s="21"/>
      <c r="C13" s="74"/>
      <c r="D13" s="83"/>
      <c r="E13" s="21"/>
      <c r="F13" s="74"/>
    </row>
    <row r="14" spans="1:6" ht="18.75">
      <c r="A14" s="83"/>
      <c r="B14" s="21"/>
      <c r="C14" s="74"/>
      <c r="D14" s="83"/>
      <c r="E14" s="21"/>
      <c r="F14" s="74"/>
    </row>
    <row r="15" spans="1:6" ht="18.75">
      <c r="A15" s="83"/>
      <c r="B15" s="21"/>
      <c r="C15" s="74"/>
      <c r="D15" s="83"/>
      <c r="E15" s="21"/>
      <c r="F15" s="74"/>
    </row>
    <row r="16" spans="1:6" ht="18.75">
      <c r="A16" s="83"/>
      <c r="B16" s="21"/>
      <c r="C16" s="74"/>
      <c r="D16" s="83"/>
      <c r="E16" s="21"/>
      <c r="F16" s="74"/>
    </row>
    <row r="17" spans="1:6" ht="18.75">
      <c r="A17" s="83"/>
      <c r="B17" s="21"/>
      <c r="C17" s="74"/>
      <c r="D17" s="83"/>
      <c r="E17" s="21"/>
      <c r="F17" s="74"/>
    </row>
    <row r="18" spans="1:6" ht="18.75">
      <c r="A18" s="83"/>
      <c r="B18" s="21"/>
      <c r="C18" s="74"/>
      <c r="D18" s="83"/>
      <c r="E18" s="21"/>
      <c r="F18" s="74"/>
    </row>
    <row r="19" spans="1:6" ht="18.75">
      <c r="A19" s="83"/>
      <c r="B19" s="21"/>
      <c r="C19" s="74"/>
      <c r="D19" s="83"/>
      <c r="E19" s="21"/>
      <c r="F19" s="74"/>
    </row>
    <row r="20" spans="1:6" ht="18.75">
      <c r="A20" s="83"/>
      <c r="B20" s="21"/>
      <c r="C20" s="74"/>
      <c r="D20" s="83"/>
      <c r="E20" s="21"/>
      <c r="F20" s="74"/>
    </row>
    <row r="21" spans="1:6" ht="18.75">
      <c r="A21" s="83"/>
      <c r="B21" s="21"/>
      <c r="C21" s="74"/>
      <c r="D21" s="83"/>
      <c r="E21" s="21"/>
      <c r="F21" s="74"/>
    </row>
    <row r="22" spans="1:6" ht="18.75">
      <c r="A22" s="83"/>
      <c r="B22" s="21"/>
      <c r="C22" s="74"/>
      <c r="D22" s="83"/>
      <c r="E22" s="21"/>
      <c r="F22" s="74"/>
    </row>
    <row r="23" spans="1:6" ht="18.75">
      <c r="A23" s="83"/>
      <c r="B23" s="21"/>
      <c r="C23" s="74"/>
      <c r="D23" s="83"/>
      <c r="E23" s="21"/>
      <c r="F23" s="74"/>
    </row>
    <row r="24" spans="1:6" ht="18.75">
      <c r="A24" s="83"/>
      <c r="B24" s="21"/>
      <c r="C24" s="74"/>
      <c r="D24" s="83"/>
      <c r="E24" s="21"/>
      <c r="F24" s="74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>
      <selection activeCell="D20" sqref="D20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352" t="s">
        <v>48</v>
      </c>
      <c r="B1" s="352"/>
      <c r="C1" s="352"/>
      <c r="D1" s="352"/>
      <c r="E1" s="352"/>
    </row>
    <row r="2" spans="1:5" ht="18.75">
      <c r="A2" s="327" t="s">
        <v>49</v>
      </c>
      <c r="B2" s="353" t="s">
        <v>50</v>
      </c>
      <c r="C2" s="353"/>
      <c r="D2" s="353"/>
      <c r="E2" s="353"/>
    </row>
    <row r="3" spans="1:5" ht="57.75" customHeight="1">
      <c r="A3" s="327"/>
      <c r="B3" s="270" t="s">
        <v>51</v>
      </c>
      <c r="C3" s="270" t="s">
        <v>54</v>
      </c>
      <c r="D3" s="269" t="s">
        <v>53</v>
      </c>
      <c r="E3" s="271" t="s">
        <v>52</v>
      </c>
    </row>
    <row r="4" spans="1:5" ht="18.75">
      <c r="A4" s="30" t="s">
        <v>79</v>
      </c>
      <c r="B4" s="21">
        <v>1</v>
      </c>
      <c r="C4" s="88"/>
      <c r="D4" s="89"/>
      <c r="E4" s="89"/>
    </row>
    <row r="5" spans="1:5" ht="18.75">
      <c r="A5" s="33" t="s">
        <v>83</v>
      </c>
      <c r="B5" s="24">
        <v>1</v>
      </c>
      <c r="C5" s="88"/>
      <c r="D5" s="89"/>
      <c r="E5" s="89"/>
    </row>
    <row r="6" spans="1:5" ht="18.75">
      <c r="A6" s="54" t="s">
        <v>206</v>
      </c>
      <c r="B6" s="90"/>
      <c r="C6" s="90"/>
      <c r="D6" s="117"/>
      <c r="E6" s="117"/>
    </row>
    <row r="7" spans="1:5" ht="18.75">
      <c r="A7" s="54" t="s">
        <v>80</v>
      </c>
      <c r="B7" s="90"/>
      <c r="C7" s="90"/>
      <c r="D7" s="117"/>
      <c r="E7" s="117"/>
    </row>
    <row r="8" spans="1:5" ht="18.75">
      <c r="A8" s="33" t="s">
        <v>214</v>
      </c>
      <c r="B8" s="24">
        <v>4</v>
      </c>
      <c r="C8" s="88"/>
      <c r="D8" s="117"/>
      <c r="E8" s="89"/>
    </row>
    <row r="9" spans="1:5" ht="18.75">
      <c r="A9" s="54" t="s">
        <v>84</v>
      </c>
      <c r="B9" s="117">
        <v>2</v>
      </c>
      <c r="C9" s="91"/>
      <c r="D9" s="117"/>
      <c r="E9" s="117"/>
    </row>
    <row r="10" spans="1:5" ht="18.75">
      <c r="A10" s="54" t="s">
        <v>82</v>
      </c>
      <c r="B10" s="90"/>
      <c r="C10" s="91"/>
      <c r="D10" s="117"/>
      <c r="E10" s="117"/>
    </row>
    <row r="11" spans="1:5" ht="18.75">
      <c r="A11" s="54" t="s">
        <v>86</v>
      </c>
      <c r="B11" s="90"/>
      <c r="C11" s="91"/>
      <c r="D11" s="117"/>
      <c r="E11" s="117"/>
    </row>
    <row r="12" spans="1:5" ht="18.75">
      <c r="A12" s="54" t="s">
        <v>87</v>
      </c>
      <c r="B12" s="90"/>
      <c r="C12" s="91"/>
      <c r="D12" s="117"/>
      <c r="E12" s="117"/>
    </row>
    <row r="13" spans="1:5" ht="18.75">
      <c r="A13" s="54" t="s">
        <v>207</v>
      </c>
      <c r="B13" s="90"/>
      <c r="C13" s="91"/>
      <c r="D13" s="117">
        <v>1</v>
      </c>
      <c r="E13" s="117"/>
    </row>
    <row r="14" spans="1:5" ht="37.5">
      <c r="A14" s="33" t="s">
        <v>208</v>
      </c>
      <c r="B14" s="90"/>
      <c r="C14" s="91"/>
      <c r="D14" s="117"/>
      <c r="E14" s="117"/>
    </row>
    <row r="15" spans="1:5" ht="18.75">
      <c r="A15" s="73" t="s">
        <v>81</v>
      </c>
      <c r="B15" s="117"/>
      <c r="C15" s="90">
        <v>2</v>
      </c>
      <c r="D15" s="117"/>
      <c r="E15" s="117"/>
    </row>
    <row r="16" spans="1:5" ht="18.75">
      <c r="A16" s="54" t="s">
        <v>85</v>
      </c>
      <c r="B16" s="90"/>
      <c r="C16" s="90"/>
      <c r="D16" s="117"/>
      <c r="E16" s="117"/>
    </row>
    <row r="17" spans="1:5" ht="18.75">
      <c r="A17" s="275" t="s">
        <v>88</v>
      </c>
      <c r="B17" s="92">
        <v>8</v>
      </c>
      <c r="C17" s="35">
        <v>2</v>
      </c>
      <c r="D17" s="35">
        <v>1</v>
      </c>
      <c r="E17" s="35"/>
    </row>
    <row r="18" spans="1:5" ht="18.75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topLeftCell="A6" zoomScaleSheetLayoutView="100" workbookViewId="0">
      <selection activeCell="K16" sqref="K16"/>
    </sheetView>
  </sheetViews>
  <sheetFormatPr defaultRowHeight="1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>
      <c r="A1" s="316" t="s">
        <v>89</v>
      </c>
      <c r="B1" s="316"/>
      <c r="C1" s="316"/>
      <c r="D1" s="316"/>
      <c r="E1" s="316"/>
      <c r="F1" s="316"/>
      <c r="G1" s="316"/>
      <c r="H1" s="316"/>
    </row>
    <row r="2" spans="1:9" s="4" customFormat="1" ht="18.75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>
      <c r="A3" s="317" t="s">
        <v>62</v>
      </c>
      <c r="B3" s="320" t="s">
        <v>78</v>
      </c>
      <c r="C3" s="323" t="s">
        <v>197</v>
      </c>
      <c r="D3" s="324"/>
      <c r="E3" s="323" t="s">
        <v>216</v>
      </c>
      <c r="F3" s="324"/>
      <c r="G3" s="327" t="s">
        <v>0</v>
      </c>
      <c r="H3" s="327"/>
    </row>
    <row r="4" spans="1:9" s="1" customFormat="1" ht="54" customHeight="1">
      <c r="A4" s="318"/>
      <c r="B4" s="321"/>
      <c r="C4" s="325"/>
      <c r="D4" s="326"/>
      <c r="E4" s="325"/>
      <c r="F4" s="322"/>
      <c r="G4" s="327" t="s">
        <v>198</v>
      </c>
      <c r="H4" s="327" t="s">
        <v>217</v>
      </c>
    </row>
    <row r="5" spans="1:9" s="1" customFormat="1" ht="18.75" hidden="1" customHeight="1">
      <c r="A5" s="318"/>
      <c r="B5" s="321"/>
      <c r="C5" s="41"/>
      <c r="D5" s="41"/>
      <c r="E5" s="41"/>
      <c r="F5" s="42"/>
      <c r="G5" s="327"/>
      <c r="H5" s="327"/>
    </row>
    <row r="6" spans="1:9" s="1" customFormat="1" ht="21.75" customHeight="1">
      <c r="A6" s="319"/>
      <c r="B6" s="322"/>
      <c r="C6" s="271" t="s">
        <v>59</v>
      </c>
      <c r="D6" s="271" t="s">
        <v>90</v>
      </c>
      <c r="E6" s="271" t="s">
        <v>59</v>
      </c>
      <c r="F6" s="274" t="s">
        <v>90</v>
      </c>
      <c r="G6" s="327"/>
      <c r="H6" s="327"/>
    </row>
    <row r="7" spans="1:9" s="1" customFormat="1" ht="39" customHeight="1">
      <c r="A7" s="43">
        <v>1</v>
      </c>
      <c r="B7" s="44" t="s">
        <v>60</v>
      </c>
      <c r="C7" s="272">
        <v>34</v>
      </c>
      <c r="D7" s="272">
        <v>34</v>
      </c>
      <c r="E7" s="272">
        <v>850</v>
      </c>
      <c r="F7" s="272">
        <v>884</v>
      </c>
      <c r="G7" s="272">
        <v>0</v>
      </c>
      <c r="H7" s="272">
        <v>0</v>
      </c>
    </row>
    <row r="8" spans="1:9" s="1" customFormat="1" ht="39" customHeight="1">
      <c r="A8" s="43">
        <v>2</v>
      </c>
      <c r="B8" s="44" t="s">
        <v>61</v>
      </c>
      <c r="C8" s="272">
        <v>2</v>
      </c>
      <c r="D8" s="272">
        <v>2</v>
      </c>
      <c r="E8" s="272">
        <v>25</v>
      </c>
      <c r="F8" s="272">
        <v>25</v>
      </c>
      <c r="G8" s="272">
        <v>0</v>
      </c>
      <c r="H8" s="272">
        <v>0</v>
      </c>
    </row>
    <row r="9" spans="1:9" s="1" customFormat="1" ht="19.5" customHeight="1">
      <c r="A9" s="303">
        <v>3</v>
      </c>
      <c r="B9" s="110" t="s">
        <v>69</v>
      </c>
      <c r="C9" s="305">
        <v>4</v>
      </c>
      <c r="D9" s="305">
        <v>5</v>
      </c>
      <c r="E9" s="307">
        <v>192</v>
      </c>
      <c r="F9" s="308"/>
      <c r="G9" s="305">
        <v>0</v>
      </c>
      <c r="H9" s="107"/>
    </row>
    <row r="10" spans="1:9" s="1" customFormat="1" ht="18.75" customHeight="1">
      <c r="A10" s="304"/>
      <c r="B10" s="110" t="s">
        <v>92</v>
      </c>
      <c r="C10" s="306"/>
      <c r="D10" s="306"/>
      <c r="E10" s="272">
        <v>40</v>
      </c>
      <c r="F10" s="272">
        <v>102</v>
      </c>
      <c r="G10" s="306"/>
      <c r="H10" s="272">
        <v>0</v>
      </c>
    </row>
    <row r="11" spans="1:9" s="1" customFormat="1" ht="56.25" customHeight="1">
      <c r="A11" s="43">
        <v>4</v>
      </c>
      <c r="B11" s="45" t="s">
        <v>70</v>
      </c>
      <c r="C11" s="272"/>
      <c r="D11" s="272"/>
      <c r="E11" s="272"/>
      <c r="F11" s="272"/>
      <c r="G11" s="272">
        <v>0</v>
      </c>
      <c r="H11" s="272">
        <v>0</v>
      </c>
    </row>
    <row r="12" spans="1:9" s="1" customFormat="1" ht="56.25">
      <c r="A12" s="43">
        <v>5</v>
      </c>
      <c r="B12" s="44" t="s">
        <v>71</v>
      </c>
      <c r="C12" s="272">
        <v>23</v>
      </c>
      <c r="D12" s="272">
        <v>23</v>
      </c>
      <c r="E12" s="272">
        <v>575</v>
      </c>
      <c r="F12" s="272">
        <v>646</v>
      </c>
      <c r="G12" s="272">
        <v>0</v>
      </c>
      <c r="H12" s="272">
        <v>0</v>
      </c>
    </row>
    <row r="13" spans="1:9" s="1" customFormat="1" ht="39" customHeight="1">
      <c r="A13" s="43">
        <v>6</v>
      </c>
      <c r="B13" s="45" t="s">
        <v>72</v>
      </c>
      <c r="C13" s="272"/>
      <c r="D13" s="272"/>
      <c r="E13" s="272"/>
      <c r="F13" s="272"/>
      <c r="G13" s="272">
        <v>0</v>
      </c>
      <c r="H13" s="272">
        <v>0</v>
      </c>
    </row>
    <row r="14" spans="1:9" s="2" customFormat="1" ht="39" customHeight="1">
      <c r="A14" s="309" t="s">
        <v>91</v>
      </c>
      <c r="B14" s="310"/>
      <c r="C14" s="313">
        <v>63</v>
      </c>
      <c r="D14" s="313">
        <v>64</v>
      </c>
      <c r="E14" s="46">
        <f>SUM(E7,E8,E11,E12,E13)</f>
        <v>1450</v>
      </c>
      <c r="F14" s="46">
        <v>1555</v>
      </c>
      <c r="G14" s="315"/>
      <c r="H14" s="46"/>
      <c r="I14" s="121"/>
    </row>
    <row r="15" spans="1:9" ht="39" customHeight="1">
      <c r="A15" s="311"/>
      <c r="B15" s="312"/>
      <c r="C15" s="314"/>
      <c r="D15" s="314"/>
      <c r="E15" s="47">
        <f>E10</f>
        <v>40</v>
      </c>
      <c r="F15" s="47">
        <f>F10</f>
        <v>102</v>
      </c>
      <c r="G15" s="314"/>
      <c r="H15" s="47"/>
    </row>
    <row r="16" spans="1:9" ht="18.75">
      <c r="A16" s="298" t="s">
        <v>215</v>
      </c>
      <c r="B16" s="299"/>
      <c r="C16" s="300">
        <v>1657</v>
      </c>
      <c r="D16" s="301"/>
      <c r="E16" s="301"/>
      <c r="F16" s="301"/>
      <c r="G16" s="301"/>
      <c r="H16" s="302"/>
      <c r="I16" s="118">
        <f>F14+F15</f>
        <v>1657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workbookViewId="0">
      <selection activeCell="H16" sqref="H16"/>
    </sheetView>
  </sheetViews>
  <sheetFormatPr defaultRowHeight="1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>
      <c r="A1" s="328" t="s">
        <v>76</v>
      </c>
      <c r="B1" s="328"/>
      <c r="C1" s="328"/>
      <c r="D1" s="6"/>
    </row>
    <row r="2" spans="1:4" ht="38.25" customHeight="1">
      <c r="A2" s="271" t="s">
        <v>1</v>
      </c>
      <c r="B2" s="274" t="s">
        <v>2</v>
      </c>
      <c r="C2" s="271" t="s">
        <v>77</v>
      </c>
      <c r="D2" s="8"/>
    </row>
    <row r="3" spans="1:4" ht="18.75">
      <c r="A3" s="123" t="s">
        <v>3</v>
      </c>
      <c r="B3" s="125">
        <f>SUM(B4:B8)</f>
        <v>1657</v>
      </c>
      <c r="C3" s="124" t="s">
        <v>788</v>
      </c>
      <c r="D3" s="8"/>
    </row>
    <row r="4" spans="1:4" ht="18.75" customHeight="1">
      <c r="A4" s="109" t="s">
        <v>4</v>
      </c>
      <c r="B4" s="111">
        <v>336</v>
      </c>
      <c r="C4" s="108">
        <f>100/'[1]Раздел 1.1'!I16*B4</f>
        <v>21.818181818181817</v>
      </c>
      <c r="D4" s="11"/>
    </row>
    <row r="5" spans="1:4" ht="18.75" customHeight="1">
      <c r="A5" s="109" t="s">
        <v>5</v>
      </c>
      <c r="B5" s="111">
        <v>586</v>
      </c>
      <c r="C5" s="108">
        <f>100/'[1]Раздел 1.1'!I16*B5</f>
        <v>38.051948051948045</v>
      </c>
      <c r="D5" s="11"/>
    </row>
    <row r="6" spans="1:4" ht="18.75" customHeight="1">
      <c r="A6" s="109" t="s">
        <v>6</v>
      </c>
      <c r="B6" s="111">
        <v>286</v>
      </c>
      <c r="C6" s="108">
        <f>100/'[1]Раздел 1.1'!I16*B6</f>
        <v>18.571428571428569</v>
      </c>
      <c r="D6" s="11"/>
    </row>
    <row r="7" spans="1:4" ht="18.75" customHeight="1">
      <c r="A7" s="109" t="s">
        <v>73</v>
      </c>
      <c r="B7" s="111">
        <v>306</v>
      </c>
      <c r="C7" s="108">
        <f>100/'[1]Раздел 1.1'!I16*B7</f>
        <v>19.870129870129869</v>
      </c>
      <c r="D7" s="11"/>
    </row>
    <row r="8" spans="1:4" ht="18.75" customHeight="1">
      <c r="A8" s="110" t="s">
        <v>74</v>
      </c>
      <c r="B8" s="111">
        <v>143</v>
      </c>
      <c r="C8" s="108">
        <f>100/'[1]Раздел 1.1'!I16*B8</f>
        <v>9.2857142857142847</v>
      </c>
      <c r="D8" s="11"/>
    </row>
    <row r="9" spans="1:4" ht="18.75">
      <c r="A9" s="123" t="s">
        <v>7</v>
      </c>
      <c r="B9" s="125">
        <f>SUM(B10:B15)</f>
        <v>1657</v>
      </c>
      <c r="C9" s="124" t="s">
        <v>788</v>
      </c>
      <c r="D9" s="8"/>
    </row>
    <row r="10" spans="1:4" ht="18.75" customHeight="1">
      <c r="A10" s="109" t="s">
        <v>8</v>
      </c>
      <c r="B10" s="111">
        <v>215</v>
      </c>
      <c r="C10" s="108">
        <f>100/'[1]Раздел 1.1'!I16*B10</f>
        <v>13.961038961038959</v>
      </c>
      <c r="D10" s="11"/>
    </row>
    <row r="11" spans="1:4" ht="18.75" customHeight="1">
      <c r="A11" s="109" t="s">
        <v>9</v>
      </c>
      <c r="B11" s="111">
        <v>937</v>
      </c>
      <c r="C11" s="108">
        <f>100/'[1]Раздел 1.1'!I16*B11</f>
        <v>60.844155844155836</v>
      </c>
      <c r="D11" s="11"/>
    </row>
    <row r="12" spans="1:4" ht="18.75" customHeight="1">
      <c r="A12" s="109" t="s">
        <v>10</v>
      </c>
      <c r="B12" s="111">
        <v>6</v>
      </c>
      <c r="C12" s="108">
        <f>100/'[1]Раздел 1.1'!I16*B12</f>
        <v>0.38961038961038957</v>
      </c>
      <c r="D12" s="11"/>
    </row>
    <row r="13" spans="1:4" ht="18.75" customHeight="1">
      <c r="A13" s="109" t="s">
        <v>11</v>
      </c>
      <c r="B13" s="111">
        <v>167</v>
      </c>
      <c r="C13" s="108">
        <f>100/'[1]Раздел 1.1'!I16*B13</f>
        <v>10.844155844155843</v>
      </c>
      <c r="D13" s="11"/>
    </row>
    <row r="14" spans="1:4" ht="18.75" customHeight="1">
      <c r="A14" s="109" t="s">
        <v>12</v>
      </c>
      <c r="B14" s="111">
        <v>129</v>
      </c>
      <c r="C14" s="108">
        <f>100/'[1]Раздел 1.1'!I16*B14</f>
        <v>8.3766233766233764</v>
      </c>
      <c r="D14" s="11"/>
    </row>
    <row r="15" spans="1:4" ht="18.75">
      <c r="A15" s="109" t="s">
        <v>220</v>
      </c>
      <c r="B15" s="111">
        <v>203</v>
      </c>
      <c r="C15" s="108">
        <f>100/'[1]Раздел 1.1'!I16*B15</f>
        <v>13.18181818181818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SheetLayoutView="100" workbookViewId="0">
      <selection activeCell="C46" sqref="C46"/>
    </sheetView>
  </sheetViews>
  <sheetFormatPr defaultRowHeight="1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>
      <c r="A1" s="50" t="s">
        <v>254</v>
      </c>
      <c r="B1" s="50"/>
      <c r="C1" s="50"/>
      <c r="D1" s="57"/>
    </row>
    <row r="2" spans="1:4" ht="117" customHeight="1">
      <c r="A2" s="169" t="s">
        <v>93</v>
      </c>
      <c r="B2" s="156" t="s">
        <v>257</v>
      </c>
      <c r="C2" s="157" t="s">
        <v>95</v>
      </c>
      <c r="D2" s="157" t="s">
        <v>96</v>
      </c>
    </row>
    <row r="3" spans="1:4" ht="18.75">
      <c r="A3" s="198" t="s">
        <v>282</v>
      </c>
      <c r="B3" s="171"/>
      <c r="C3" s="171"/>
      <c r="D3" s="194">
        <f>SUM(D4,D30,D38,D48,D54,D99,D103,D109)</f>
        <v>16884</v>
      </c>
    </row>
    <row r="4" spans="1:4" ht="18.75">
      <c r="A4" s="197" t="s">
        <v>283</v>
      </c>
      <c r="B4" s="258"/>
      <c r="C4" s="179"/>
      <c r="D4" s="180">
        <f>SUM(D5:D28)</f>
        <v>1786</v>
      </c>
    </row>
    <row r="5" spans="1:4" ht="48.75" customHeight="1">
      <c r="A5" s="208" t="s">
        <v>700</v>
      </c>
      <c r="B5" s="213">
        <v>43106</v>
      </c>
      <c r="C5" s="208" t="s">
        <v>706</v>
      </c>
      <c r="D5" s="170">
        <v>30</v>
      </c>
    </row>
    <row r="6" spans="1:4" ht="63">
      <c r="A6" s="208" t="s">
        <v>701</v>
      </c>
      <c r="B6" s="213">
        <v>43121</v>
      </c>
      <c r="C6" s="208" t="s">
        <v>707</v>
      </c>
      <c r="D6" s="170">
        <v>4</v>
      </c>
    </row>
    <row r="7" spans="1:4" ht="63">
      <c r="A7" s="208" t="s">
        <v>702</v>
      </c>
      <c r="B7" s="213">
        <v>43113</v>
      </c>
      <c r="C7" s="208" t="s">
        <v>703</v>
      </c>
      <c r="D7" s="170">
        <v>60</v>
      </c>
    </row>
    <row r="8" spans="1:4" ht="31.5">
      <c r="A8" s="208" t="s">
        <v>735</v>
      </c>
      <c r="B8" s="213">
        <v>43114</v>
      </c>
      <c r="C8" s="208" t="s">
        <v>703</v>
      </c>
      <c r="D8" s="170">
        <v>80</v>
      </c>
    </row>
    <row r="9" spans="1:4" ht="31.5">
      <c r="A9" s="208" t="s">
        <v>704</v>
      </c>
      <c r="B9" s="213">
        <v>43125</v>
      </c>
      <c r="C9" s="208" t="s">
        <v>705</v>
      </c>
      <c r="D9" s="170">
        <v>20</v>
      </c>
    </row>
    <row r="10" spans="1:4" ht="47.25">
      <c r="A10" s="208" t="s">
        <v>708</v>
      </c>
      <c r="B10" s="213">
        <v>43134</v>
      </c>
      <c r="C10" s="208" t="s">
        <v>707</v>
      </c>
      <c r="D10" s="170">
        <v>40</v>
      </c>
    </row>
    <row r="11" spans="1:4" ht="31.5">
      <c r="A11" s="208" t="s">
        <v>709</v>
      </c>
      <c r="B11" s="213">
        <v>43147</v>
      </c>
      <c r="C11" s="208" t="s">
        <v>710</v>
      </c>
      <c r="D11" s="170">
        <v>17</v>
      </c>
    </row>
    <row r="12" spans="1:4" ht="31.5">
      <c r="A12" s="218" t="s">
        <v>711</v>
      </c>
      <c r="B12" s="213">
        <v>43148</v>
      </c>
      <c r="C12" s="208" t="s">
        <v>712</v>
      </c>
      <c r="D12" s="170">
        <v>15</v>
      </c>
    </row>
    <row r="13" spans="1:4" ht="31.5">
      <c r="A13" s="208" t="s">
        <v>716</v>
      </c>
      <c r="B13" s="213">
        <v>43146</v>
      </c>
      <c r="C13" s="208" t="s">
        <v>717</v>
      </c>
      <c r="D13" s="170">
        <v>30</v>
      </c>
    </row>
    <row r="14" spans="1:4" ht="47.25">
      <c r="A14" s="208" t="s">
        <v>624</v>
      </c>
      <c r="B14" s="213">
        <v>43156</v>
      </c>
      <c r="C14" s="208" t="s">
        <v>720</v>
      </c>
      <c r="D14" s="170">
        <v>10</v>
      </c>
    </row>
    <row r="15" spans="1:4" ht="47.25">
      <c r="A15" s="208" t="s">
        <v>721</v>
      </c>
      <c r="B15" s="213">
        <v>43158</v>
      </c>
      <c r="C15" s="208" t="s">
        <v>722</v>
      </c>
      <c r="D15" s="170">
        <v>80</v>
      </c>
    </row>
    <row r="16" spans="1:4" ht="31.5">
      <c r="A16" s="208" t="s">
        <v>723</v>
      </c>
      <c r="B16" s="213">
        <v>43159</v>
      </c>
      <c r="C16" s="208" t="s">
        <v>724</v>
      </c>
      <c r="D16" s="170">
        <v>25</v>
      </c>
    </row>
    <row r="17" spans="1:4" ht="31.5">
      <c r="A17" s="208" t="s">
        <v>725</v>
      </c>
      <c r="B17" s="213">
        <v>43161</v>
      </c>
      <c r="C17" s="208" t="s">
        <v>727</v>
      </c>
      <c r="D17" s="170">
        <v>60</v>
      </c>
    </row>
    <row r="18" spans="1:4" ht="31.5">
      <c r="A18" s="218" t="s">
        <v>726</v>
      </c>
      <c r="B18" s="213">
        <v>43161</v>
      </c>
      <c r="C18" s="208" t="s">
        <v>320</v>
      </c>
      <c r="D18" s="170">
        <v>80</v>
      </c>
    </row>
    <row r="19" spans="1:4" ht="31.5">
      <c r="A19" s="208" t="s">
        <v>739</v>
      </c>
      <c r="B19" s="208" t="s">
        <v>740</v>
      </c>
      <c r="C19" s="208" t="s">
        <v>715</v>
      </c>
      <c r="D19" s="170">
        <v>90</v>
      </c>
    </row>
    <row r="20" spans="1:4" ht="47.25">
      <c r="A20" s="208" t="s">
        <v>741</v>
      </c>
      <c r="B20" s="213">
        <v>43176</v>
      </c>
      <c r="C20" s="208" t="s">
        <v>742</v>
      </c>
      <c r="D20" s="170">
        <v>42</v>
      </c>
    </row>
    <row r="21" spans="1:4" ht="31.5">
      <c r="A21" s="208" t="s">
        <v>738</v>
      </c>
      <c r="B21" s="208" t="s">
        <v>743</v>
      </c>
      <c r="C21" s="208" t="s">
        <v>744</v>
      </c>
      <c r="D21" s="170">
        <v>90</v>
      </c>
    </row>
    <row r="22" spans="1:4" ht="31.5">
      <c r="A22" s="208" t="s">
        <v>738</v>
      </c>
      <c r="B22" s="208" t="s">
        <v>751</v>
      </c>
      <c r="C22" s="208" t="s">
        <v>752</v>
      </c>
      <c r="D22" s="170">
        <v>45</v>
      </c>
    </row>
    <row r="23" spans="1:4" ht="31.5">
      <c r="A23" s="218" t="s">
        <v>753</v>
      </c>
      <c r="B23" s="213">
        <v>43231</v>
      </c>
      <c r="C23" s="208" t="s">
        <v>752</v>
      </c>
      <c r="D23" s="170">
        <v>143</v>
      </c>
    </row>
    <row r="24" spans="1:4" ht="63">
      <c r="A24" s="218" t="s">
        <v>754</v>
      </c>
      <c r="B24" s="213">
        <v>43233</v>
      </c>
      <c r="C24" s="208" t="s">
        <v>752</v>
      </c>
      <c r="D24" s="170">
        <v>450</v>
      </c>
    </row>
    <row r="25" spans="1:4" ht="47.25">
      <c r="A25" s="218" t="s">
        <v>755</v>
      </c>
      <c r="B25" s="213">
        <v>43246</v>
      </c>
      <c r="C25" s="208" t="s">
        <v>752</v>
      </c>
      <c r="D25" s="170">
        <v>200</v>
      </c>
    </row>
    <row r="26" spans="1:4" ht="31.5" customHeight="1">
      <c r="A26" s="208" t="s">
        <v>756</v>
      </c>
      <c r="B26" s="213">
        <v>43248</v>
      </c>
      <c r="C26" s="208" t="s">
        <v>752</v>
      </c>
      <c r="D26" s="170">
        <v>100</v>
      </c>
    </row>
    <row r="27" spans="1:4" ht="31.5">
      <c r="A27" s="208" t="s">
        <v>738</v>
      </c>
      <c r="B27" s="208" t="s">
        <v>757</v>
      </c>
      <c r="C27" s="208" t="s">
        <v>752</v>
      </c>
      <c r="D27" s="170">
        <v>45</v>
      </c>
    </row>
    <row r="28" spans="1:4" ht="78.75">
      <c r="A28" s="208" t="s">
        <v>760</v>
      </c>
      <c r="B28" s="213">
        <v>43374</v>
      </c>
      <c r="C28" s="208" t="s">
        <v>761</v>
      </c>
      <c r="D28" s="170">
        <v>30</v>
      </c>
    </row>
    <row r="29" spans="1:4" ht="15.75">
      <c r="A29" s="208"/>
      <c r="B29" s="213"/>
      <c r="C29" s="208"/>
      <c r="D29" s="170"/>
    </row>
    <row r="30" spans="1:4" ht="15.75">
      <c r="A30" s="261" t="s">
        <v>284</v>
      </c>
      <c r="B30" s="172"/>
      <c r="C30" s="172"/>
      <c r="D30" s="176">
        <f>SUM(D31:D37)</f>
        <v>1078</v>
      </c>
    </row>
    <row r="31" spans="1:4" ht="48.75" customHeight="1">
      <c r="A31" s="208" t="s">
        <v>713</v>
      </c>
      <c r="B31" s="213">
        <v>43159</v>
      </c>
      <c r="C31" s="208" t="s">
        <v>710</v>
      </c>
      <c r="D31" s="170">
        <v>122</v>
      </c>
    </row>
    <row r="32" spans="1:4" ht="63">
      <c r="A32" s="208" t="s">
        <v>714</v>
      </c>
      <c r="B32" s="213">
        <v>43141</v>
      </c>
      <c r="C32" s="208" t="s">
        <v>715</v>
      </c>
      <c r="D32" s="170">
        <v>50</v>
      </c>
    </row>
    <row r="33" spans="1:4" ht="41.25" customHeight="1">
      <c r="A33" s="208" t="s">
        <v>736</v>
      </c>
      <c r="B33" s="221">
        <v>43132</v>
      </c>
      <c r="C33" s="208" t="s">
        <v>715</v>
      </c>
      <c r="D33" s="170">
        <v>410</v>
      </c>
    </row>
    <row r="34" spans="1:4" ht="31.5">
      <c r="A34" s="208" t="s">
        <v>745</v>
      </c>
      <c r="B34" s="208" t="s">
        <v>746</v>
      </c>
      <c r="C34" s="208" t="s">
        <v>715</v>
      </c>
      <c r="D34" s="170">
        <v>40</v>
      </c>
    </row>
    <row r="35" spans="1:4" ht="31.5">
      <c r="A35" s="208" t="s">
        <v>747</v>
      </c>
      <c r="B35" s="208" t="s">
        <v>748</v>
      </c>
      <c r="C35" s="208" t="s">
        <v>715</v>
      </c>
      <c r="D35" s="170">
        <v>12</v>
      </c>
    </row>
    <row r="36" spans="1:4" ht="37.5" customHeight="1">
      <c r="A36" s="208" t="s">
        <v>758</v>
      </c>
      <c r="B36" s="208" t="s">
        <v>759</v>
      </c>
      <c r="C36" s="208" t="s">
        <v>752</v>
      </c>
      <c r="D36" s="170">
        <v>444</v>
      </c>
    </row>
    <row r="37" spans="1:4" ht="15.75">
      <c r="A37" s="170"/>
      <c r="B37" s="170"/>
      <c r="C37" s="170"/>
      <c r="D37" s="170"/>
    </row>
    <row r="38" spans="1:4" ht="15.75">
      <c r="A38" s="262" t="s">
        <v>230</v>
      </c>
      <c r="B38" s="172"/>
      <c r="C38" s="172"/>
      <c r="D38" s="176">
        <f>SUM(D39:D46)</f>
        <v>1797</v>
      </c>
    </row>
    <row r="39" spans="1:4" ht="36" customHeight="1">
      <c r="A39" s="208" t="s">
        <v>730</v>
      </c>
      <c r="B39" s="213">
        <v>43357</v>
      </c>
      <c r="C39" s="208" t="s">
        <v>731</v>
      </c>
      <c r="D39" s="212">
        <v>60</v>
      </c>
    </row>
    <row r="40" spans="1:4" ht="40.5" customHeight="1">
      <c r="A40" s="208" t="s">
        <v>732</v>
      </c>
      <c r="B40" s="208" t="s">
        <v>734</v>
      </c>
      <c r="C40" s="208" t="s">
        <v>733</v>
      </c>
      <c r="D40" s="212">
        <v>25</v>
      </c>
    </row>
    <row r="41" spans="1:4" ht="47.25">
      <c r="A41" s="208" t="s">
        <v>768</v>
      </c>
      <c r="B41" s="208" t="s">
        <v>737</v>
      </c>
      <c r="C41" s="208" t="s">
        <v>722</v>
      </c>
      <c r="D41" s="173">
        <v>342</v>
      </c>
    </row>
    <row r="42" spans="1:4" ht="31.5">
      <c r="A42" s="208" t="s">
        <v>749</v>
      </c>
      <c r="B42" s="213">
        <v>43227</v>
      </c>
      <c r="C42" s="218" t="s">
        <v>722</v>
      </c>
      <c r="D42" s="173">
        <v>45</v>
      </c>
    </row>
    <row r="43" spans="1:4" ht="47.25">
      <c r="A43" s="208" t="s">
        <v>750</v>
      </c>
      <c r="B43" s="213">
        <v>43228</v>
      </c>
      <c r="C43" s="208" t="s">
        <v>722</v>
      </c>
      <c r="D43" s="170">
        <v>20</v>
      </c>
    </row>
    <row r="44" spans="1:4" ht="47.25">
      <c r="A44" s="218" t="s">
        <v>767</v>
      </c>
      <c r="B44" s="208" t="s">
        <v>762</v>
      </c>
      <c r="C44" s="208" t="s">
        <v>752</v>
      </c>
      <c r="D44" s="170">
        <v>450</v>
      </c>
    </row>
    <row r="45" spans="1:4" ht="30" customHeight="1">
      <c r="A45" s="208" t="s">
        <v>763</v>
      </c>
      <c r="B45" s="213">
        <v>43401</v>
      </c>
      <c r="C45" s="208" t="s">
        <v>752</v>
      </c>
      <c r="D45" s="170">
        <v>150</v>
      </c>
    </row>
    <row r="46" spans="1:4" ht="31.5" customHeight="1">
      <c r="A46" s="208" t="s">
        <v>766</v>
      </c>
      <c r="B46" s="208" t="s">
        <v>764</v>
      </c>
      <c r="C46" s="208" t="s">
        <v>752</v>
      </c>
      <c r="D46" s="170">
        <v>705</v>
      </c>
    </row>
    <row r="47" spans="1:4" ht="31.5" customHeight="1">
      <c r="A47" s="208" t="s">
        <v>769</v>
      </c>
      <c r="B47" s="208" t="s">
        <v>764</v>
      </c>
      <c r="C47" s="208" t="s">
        <v>770</v>
      </c>
      <c r="D47" s="170"/>
    </row>
    <row r="48" spans="1:4" ht="15.75">
      <c r="A48" s="263" t="s">
        <v>124</v>
      </c>
      <c r="B48" s="264"/>
      <c r="C48" s="265"/>
      <c r="D48" s="177">
        <f>SUM(D49:D53)</f>
        <v>216</v>
      </c>
    </row>
    <row r="49" spans="1:4" ht="47.25">
      <c r="A49" s="208" t="s">
        <v>484</v>
      </c>
      <c r="B49" s="213">
        <v>43221</v>
      </c>
      <c r="C49" s="208" t="s">
        <v>485</v>
      </c>
      <c r="D49" s="113">
        <v>26</v>
      </c>
    </row>
    <row r="50" spans="1:4" ht="63">
      <c r="A50" s="208" t="s">
        <v>486</v>
      </c>
      <c r="B50" s="213">
        <v>43227</v>
      </c>
      <c r="C50" s="213" t="s">
        <v>392</v>
      </c>
      <c r="D50" s="113">
        <v>45</v>
      </c>
    </row>
    <row r="51" spans="1:4" ht="47.25">
      <c r="A51" s="208" t="s">
        <v>728</v>
      </c>
      <c r="B51" s="213">
        <v>43344</v>
      </c>
      <c r="C51" s="213" t="s">
        <v>729</v>
      </c>
      <c r="D51" s="113">
        <v>100</v>
      </c>
    </row>
    <row r="52" spans="1:4" ht="31.5">
      <c r="A52" s="208" t="s">
        <v>491</v>
      </c>
      <c r="B52" s="217">
        <v>43383</v>
      </c>
      <c r="C52" s="208" t="s">
        <v>492</v>
      </c>
      <c r="D52" s="113">
        <v>45</v>
      </c>
    </row>
    <row r="53" spans="1:4" ht="18.75">
      <c r="A53" s="74"/>
      <c r="B53" s="113"/>
      <c r="C53" s="74"/>
      <c r="D53" s="113"/>
    </row>
    <row r="54" spans="1:4" ht="18.75">
      <c r="A54" s="178" t="s">
        <v>258</v>
      </c>
      <c r="B54" s="175"/>
      <c r="C54" s="174"/>
      <c r="D54" s="177">
        <f>SUM(D63:D98)</f>
        <v>11876</v>
      </c>
    </row>
    <row r="55" spans="1:4" ht="70.5" customHeight="1">
      <c r="A55" s="208" t="s">
        <v>618</v>
      </c>
      <c r="B55" s="236" t="s">
        <v>619</v>
      </c>
      <c r="C55" s="237" t="s">
        <v>620</v>
      </c>
      <c r="D55" s="266">
        <v>12</v>
      </c>
    </row>
    <row r="56" spans="1:4" ht="70.5" customHeight="1">
      <c r="A56" s="208" t="s">
        <v>498</v>
      </c>
      <c r="B56" s="218" t="s">
        <v>499</v>
      </c>
      <c r="C56" s="218" t="s">
        <v>348</v>
      </c>
      <c r="D56" s="266">
        <v>10</v>
      </c>
    </row>
    <row r="57" spans="1:4" ht="70.5" customHeight="1">
      <c r="A57" s="208" t="s">
        <v>503</v>
      </c>
      <c r="B57" s="208" t="s">
        <v>504</v>
      </c>
      <c r="C57" s="208" t="s">
        <v>505</v>
      </c>
      <c r="D57" s="266">
        <v>20</v>
      </c>
    </row>
    <row r="58" spans="1:4" ht="34.5" customHeight="1">
      <c r="A58" s="208" t="s">
        <v>494</v>
      </c>
      <c r="B58" s="208" t="s">
        <v>495</v>
      </c>
      <c r="C58" s="208" t="s">
        <v>496</v>
      </c>
      <c r="D58" s="266">
        <v>10</v>
      </c>
    </row>
    <row r="59" spans="1:4" ht="34.5" customHeight="1">
      <c r="A59" s="208" t="s">
        <v>718</v>
      </c>
      <c r="B59" s="213">
        <v>43152</v>
      </c>
      <c r="C59" s="208" t="s">
        <v>719</v>
      </c>
      <c r="D59" s="266">
        <v>7</v>
      </c>
    </row>
    <row r="60" spans="1:4" ht="51.75" customHeight="1">
      <c r="A60" s="208" t="s">
        <v>624</v>
      </c>
      <c r="B60" s="213">
        <v>43156</v>
      </c>
      <c r="C60" s="208" t="s">
        <v>625</v>
      </c>
      <c r="D60" s="266">
        <v>10</v>
      </c>
    </row>
    <row r="61" spans="1:4" ht="34.5" customHeight="1">
      <c r="A61" s="208" t="s">
        <v>500</v>
      </c>
      <c r="B61" s="218" t="s">
        <v>501</v>
      </c>
      <c r="C61" s="218" t="s">
        <v>502</v>
      </c>
      <c r="D61" s="266">
        <v>30</v>
      </c>
    </row>
    <row r="62" spans="1:4" ht="46.5" customHeight="1">
      <c r="A62" s="208" t="s">
        <v>629</v>
      </c>
      <c r="B62" s="208" t="s">
        <v>635</v>
      </c>
      <c r="C62" s="208" t="s">
        <v>630</v>
      </c>
      <c r="D62" s="266">
        <v>13</v>
      </c>
    </row>
    <row r="63" spans="1:4" ht="31.5">
      <c r="A63" s="208" t="s">
        <v>671</v>
      </c>
      <c r="B63" s="208" t="s">
        <v>673</v>
      </c>
      <c r="C63" s="208" t="s">
        <v>672</v>
      </c>
      <c r="D63" s="212">
        <v>150</v>
      </c>
    </row>
    <row r="64" spans="1:4" ht="78.75">
      <c r="A64" s="208" t="s">
        <v>674</v>
      </c>
      <c r="B64" s="208" t="s">
        <v>675</v>
      </c>
      <c r="C64" s="208" t="s">
        <v>672</v>
      </c>
      <c r="D64" s="212">
        <v>200</v>
      </c>
    </row>
    <row r="65" spans="1:4" ht="31.5">
      <c r="A65" s="208" t="s">
        <v>676</v>
      </c>
      <c r="B65" s="208" t="s">
        <v>677</v>
      </c>
      <c r="C65" s="219" t="s">
        <v>678</v>
      </c>
      <c r="D65" s="260">
        <v>5</v>
      </c>
    </row>
    <row r="66" spans="1:4" ht="43.5" customHeight="1">
      <c r="A66" s="208" t="s">
        <v>519</v>
      </c>
      <c r="B66" s="208" t="s">
        <v>511</v>
      </c>
      <c r="C66" s="208" t="s">
        <v>402</v>
      </c>
      <c r="D66" s="260">
        <v>10</v>
      </c>
    </row>
    <row r="67" spans="1:4" ht="45.75" customHeight="1">
      <c r="A67" s="208" t="s">
        <v>518</v>
      </c>
      <c r="B67" s="208" t="s">
        <v>520</v>
      </c>
      <c r="C67" s="208" t="s">
        <v>513</v>
      </c>
      <c r="D67" s="260">
        <v>50</v>
      </c>
    </row>
    <row r="68" spans="1:4" ht="45.75" customHeight="1">
      <c r="A68" s="208" t="s">
        <v>636</v>
      </c>
      <c r="B68" s="213">
        <v>43218</v>
      </c>
      <c r="C68" s="208" t="s">
        <v>637</v>
      </c>
      <c r="D68" s="260">
        <v>25</v>
      </c>
    </row>
    <row r="69" spans="1:4" ht="49.5" customHeight="1">
      <c r="A69" s="208" t="s">
        <v>510</v>
      </c>
      <c r="B69" s="208" t="s">
        <v>511</v>
      </c>
      <c r="C69" s="208" t="s">
        <v>512</v>
      </c>
      <c r="D69" s="260">
        <v>10</v>
      </c>
    </row>
    <row r="70" spans="1:4" ht="54" customHeight="1">
      <c r="A70" s="208" t="s">
        <v>640</v>
      </c>
      <c r="B70" s="213" t="s">
        <v>642</v>
      </c>
      <c r="C70" s="208" t="s">
        <v>641</v>
      </c>
      <c r="D70" s="260">
        <v>20</v>
      </c>
    </row>
    <row r="71" spans="1:4" ht="47.25">
      <c r="A71" s="218" t="s">
        <v>679</v>
      </c>
      <c r="B71" s="234">
        <v>43372</v>
      </c>
      <c r="C71" s="219" t="s">
        <v>680</v>
      </c>
      <c r="D71" s="260">
        <v>9</v>
      </c>
    </row>
    <row r="72" spans="1:4" ht="31.5">
      <c r="A72" s="208" t="s">
        <v>681</v>
      </c>
      <c r="B72" s="219" t="s">
        <v>682</v>
      </c>
      <c r="C72" s="219" t="s">
        <v>683</v>
      </c>
      <c r="D72" s="260">
        <v>2</v>
      </c>
    </row>
    <row r="73" spans="1:4" ht="94.5">
      <c r="A73" s="208" t="s">
        <v>521</v>
      </c>
      <c r="B73" s="208" t="s">
        <v>522</v>
      </c>
      <c r="C73" s="208" t="s">
        <v>523</v>
      </c>
      <c r="D73" s="260">
        <v>550</v>
      </c>
    </row>
    <row r="74" spans="1:4" ht="31.5">
      <c r="A74" s="208" t="s">
        <v>647</v>
      </c>
      <c r="B74" s="213">
        <v>43246</v>
      </c>
      <c r="C74" s="208" t="s">
        <v>648</v>
      </c>
      <c r="D74" s="260">
        <v>36</v>
      </c>
    </row>
    <row r="75" spans="1:4" ht="63">
      <c r="A75" s="208" t="s">
        <v>654</v>
      </c>
      <c r="B75" s="213" t="s">
        <v>655</v>
      </c>
      <c r="C75" s="208" t="s">
        <v>656</v>
      </c>
      <c r="D75" s="260">
        <v>42</v>
      </c>
    </row>
    <row r="76" spans="1:4" ht="47.25">
      <c r="A76" s="208" t="s">
        <v>649</v>
      </c>
      <c r="B76" s="213">
        <v>43252</v>
      </c>
      <c r="C76" s="208" t="s">
        <v>650</v>
      </c>
      <c r="D76" s="260">
        <v>15</v>
      </c>
    </row>
    <row r="77" spans="1:4" ht="31.5">
      <c r="A77" s="208" t="s">
        <v>524</v>
      </c>
      <c r="B77" s="213">
        <v>43253</v>
      </c>
      <c r="C77" s="208" t="s">
        <v>525</v>
      </c>
      <c r="D77" s="260">
        <v>30</v>
      </c>
    </row>
    <row r="78" spans="1:4" ht="31.5">
      <c r="A78" s="208" t="s">
        <v>651</v>
      </c>
      <c r="B78" s="213">
        <v>43261</v>
      </c>
      <c r="C78" s="208" t="s">
        <v>319</v>
      </c>
      <c r="D78" s="260">
        <v>2</v>
      </c>
    </row>
    <row r="79" spans="1:4" ht="47.25">
      <c r="A79" s="208" t="s">
        <v>652</v>
      </c>
      <c r="B79" s="213">
        <v>43263</v>
      </c>
      <c r="C79" s="208" t="s">
        <v>653</v>
      </c>
      <c r="D79" s="260">
        <v>2</v>
      </c>
    </row>
    <row r="80" spans="1:4" ht="47.25">
      <c r="A80" s="208" t="s">
        <v>528</v>
      </c>
      <c r="B80" s="213">
        <v>43274</v>
      </c>
      <c r="C80" s="208" t="s">
        <v>536</v>
      </c>
      <c r="D80" s="260">
        <v>10</v>
      </c>
    </row>
    <row r="81" spans="1:4" ht="31.5">
      <c r="A81" s="208" t="s">
        <v>537</v>
      </c>
      <c r="B81" s="213">
        <v>43275</v>
      </c>
      <c r="C81" s="208" t="s">
        <v>315</v>
      </c>
      <c r="D81" s="260">
        <v>10000</v>
      </c>
    </row>
    <row r="82" spans="1:4" ht="63">
      <c r="A82" s="208" t="s">
        <v>658</v>
      </c>
      <c r="B82" s="213">
        <v>43315</v>
      </c>
      <c r="C82" s="208" t="s">
        <v>659</v>
      </c>
      <c r="D82" s="260">
        <v>10</v>
      </c>
    </row>
    <row r="83" spans="1:4" ht="15.75">
      <c r="A83" s="208" t="s">
        <v>533</v>
      </c>
      <c r="B83" s="213">
        <v>43343</v>
      </c>
      <c r="C83" s="208" t="s">
        <v>534</v>
      </c>
      <c r="D83" s="260">
        <v>600</v>
      </c>
    </row>
    <row r="84" spans="1:4" ht="31.5">
      <c r="A84" s="208" t="s">
        <v>538</v>
      </c>
      <c r="B84" s="208" t="s">
        <v>539</v>
      </c>
      <c r="C84" s="218" t="s">
        <v>540</v>
      </c>
      <c r="D84" s="260"/>
    </row>
    <row r="85" spans="1:4" ht="31.5">
      <c r="A85" s="208" t="s">
        <v>541</v>
      </c>
      <c r="B85" s="213">
        <v>43350</v>
      </c>
      <c r="C85" s="208" t="s">
        <v>542</v>
      </c>
      <c r="D85" s="260">
        <v>45</v>
      </c>
    </row>
    <row r="86" spans="1:4" ht="47.25">
      <c r="A86" s="208" t="s">
        <v>551</v>
      </c>
      <c r="B86" s="213">
        <v>43356</v>
      </c>
      <c r="C86" s="208" t="s">
        <v>765</v>
      </c>
      <c r="D86" s="260">
        <v>7</v>
      </c>
    </row>
    <row r="87" spans="1:4" ht="27" customHeight="1">
      <c r="A87" s="208" t="s">
        <v>600</v>
      </c>
      <c r="B87" s="213">
        <v>43358</v>
      </c>
      <c r="C87" s="208" t="s">
        <v>512</v>
      </c>
      <c r="D87" s="260">
        <v>7</v>
      </c>
    </row>
    <row r="88" spans="1:4" ht="47.25">
      <c r="A88" s="208" t="s">
        <v>605</v>
      </c>
      <c r="B88" s="213" t="s">
        <v>606</v>
      </c>
      <c r="C88" s="208" t="s">
        <v>607</v>
      </c>
      <c r="D88" s="260">
        <v>5</v>
      </c>
    </row>
    <row r="89" spans="1:4" ht="47.25">
      <c r="A89" s="208" t="s">
        <v>596</v>
      </c>
      <c r="B89" s="213">
        <v>43372</v>
      </c>
      <c r="C89" s="208" t="s">
        <v>597</v>
      </c>
      <c r="D89" s="260">
        <v>7</v>
      </c>
    </row>
    <row r="90" spans="1:4" ht="31.5">
      <c r="A90" s="208" t="s">
        <v>546</v>
      </c>
      <c r="B90" s="213">
        <v>43379</v>
      </c>
      <c r="C90" s="208" t="s">
        <v>553</v>
      </c>
      <c r="D90" s="260">
        <v>9</v>
      </c>
    </row>
    <row r="91" spans="1:4" ht="15.75">
      <c r="A91" s="208" t="s">
        <v>547</v>
      </c>
      <c r="B91" s="213">
        <v>43383</v>
      </c>
      <c r="C91" s="208" t="s">
        <v>548</v>
      </c>
      <c r="D91" s="260">
        <v>5</v>
      </c>
    </row>
    <row r="92" spans="1:4" ht="31.5">
      <c r="A92" s="208" t="s">
        <v>555</v>
      </c>
      <c r="B92" s="208" t="s">
        <v>549</v>
      </c>
      <c r="C92" s="208" t="s">
        <v>550</v>
      </c>
      <c r="D92" s="260">
        <v>3</v>
      </c>
    </row>
    <row r="93" spans="1:4" ht="31.5">
      <c r="A93" s="208" t="s">
        <v>611</v>
      </c>
      <c r="B93" s="213">
        <v>43391</v>
      </c>
      <c r="C93" s="208" t="s">
        <v>558</v>
      </c>
      <c r="D93" s="260">
        <v>1</v>
      </c>
    </row>
    <row r="94" spans="1:4" ht="47.25">
      <c r="A94" s="208" t="s">
        <v>591</v>
      </c>
      <c r="B94" s="213">
        <v>43392</v>
      </c>
      <c r="C94" s="208" t="s">
        <v>592</v>
      </c>
      <c r="D94" s="260">
        <v>1</v>
      </c>
    </row>
    <row r="95" spans="1:4" ht="15.75">
      <c r="A95" s="208" t="s">
        <v>590</v>
      </c>
      <c r="B95" s="213">
        <v>43396</v>
      </c>
      <c r="C95" s="208" t="s">
        <v>542</v>
      </c>
      <c r="D95" s="260">
        <v>4</v>
      </c>
    </row>
    <row r="96" spans="1:4" ht="47.25">
      <c r="A96" s="218" t="s">
        <v>691</v>
      </c>
      <c r="B96" s="213">
        <v>43405</v>
      </c>
      <c r="C96" s="218" t="s">
        <v>693</v>
      </c>
      <c r="D96" s="260">
        <v>1</v>
      </c>
    </row>
    <row r="97" spans="1:4" ht="47.25">
      <c r="A97" s="208" t="s">
        <v>666</v>
      </c>
      <c r="B97" s="213">
        <v>43426</v>
      </c>
      <c r="C97" s="208" t="s">
        <v>667</v>
      </c>
      <c r="D97" s="260">
        <v>3</v>
      </c>
    </row>
    <row r="98" spans="1:4" ht="18.75">
      <c r="A98" s="208"/>
      <c r="B98" s="113"/>
      <c r="C98" s="74"/>
      <c r="D98" s="21"/>
    </row>
    <row r="99" spans="1:4" ht="18.75">
      <c r="A99" s="178" t="s">
        <v>259</v>
      </c>
      <c r="B99" s="175"/>
      <c r="C99" s="174"/>
      <c r="D99" s="257">
        <f>SUM(D100:D102)</f>
        <v>22</v>
      </c>
    </row>
    <row r="100" spans="1:4" ht="47.25">
      <c r="A100" s="208" t="s">
        <v>383</v>
      </c>
      <c r="B100" s="213">
        <v>43259</v>
      </c>
      <c r="C100" s="208" t="s">
        <v>384</v>
      </c>
      <c r="D100" s="259">
        <v>10</v>
      </c>
    </row>
    <row r="101" spans="1:4" ht="47.25">
      <c r="A101" s="208" t="s">
        <v>373</v>
      </c>
      <c r="B101" s="213">
        <v>43210</v>
      </c>
      <c r="C101" s="208" t="s">
        <v>374</v>
      </c>
      <c r="D101" s="260">
        <v>12</v>
      </c>
    </row>
    <row r="102" spans="1:4" ht="18.75">
      <c r="A102" s="74"/>
      <c r="B102" s="113"/>
      <c r="C102" s="74"/>
      <c r="D102" s="21"/>
    </row>
    <row r="103" spans="1:4" ht="18.75">
      <c r="A103" s="178" t="s">
        <v>255</v>
      </c>
      <c r="B103" s="175"/>
      <c r="C103" s="174"/>
      <c r="D103" s="177">
        <f>SUM(D104:D108)</f>
        <v>40</v>
      </c>
    </row>
    <row r="104" spans="1:4" ht="31.5">
      <c r="A104" s="208" t="s">
        <v>395</v>
      </c>
      <c r="B104" s="213">
        <v>43141</v>
      </c>
      <c r="C104" s="208" t="s">
        <v>396</v>
      </c>
      <c r="D104" s="260">
        <v>10</v>
      </c>
    </row>
    <row r="105" spans="1:4" ht="31.5">
      <c r="A105" s="208" t="s">
        <v>415</v>
      </c>
      <c r="B105" s="213">
        <v>43211</v>
      </c>
      <c r="C105" s="208" t="s">
        <v>416</v>
      </c>
      <c r="D105" s="260">
        <v>12</v>
      </c>
    </row>
    <row r="106" spans="1:4" ht="63">
      <c r="A106" s="208" t="s">
        <v>417</v>
      </c>
      <c r="B106" s="208" t="s">
        <v>570</v>
      </c>
      <c r="C106" s="208" t="s">
        <v>418</v>
      </c>
      <c r="D106" s="260">
        <v>8</v>
      </c>
    </row>
    <row r="107" spans="1:4" ht="31.5">
      <c r="A107" s="208" t="s">
        <v>431</v>
      </c>
      <c r="B107" s="208" t="s">
        <v>432</v>
      </c>
      <c r="C107" s="208" t="s">
        <v>433</v>
      </c>
      <c r="D107" s="260">
        <v>10</v>
      </c>
    </row>
    <row r="108" spans="1:4" ht="18.75">
      <c r="A108" s="74"/>
      <c r="B108" s="113"/>
      <c r="C108" s="74"/>
      <c r="D108" s="21"/>
    </row>
    <row r="109" spans="1:4" ht="18.75">
      <c r="A109" s="178" t="s">
        <v>256</v>
      </c>
      <c r="B109" s="175"/>
      <c r="C109" s="174"/>
      <c r="D109" s="177">
        <f>SUM(D110:D118)</f>
        <v>69</v>
      </c>
    </row>
    <row r="110" spans="1:4" ht="47.25">
      <c r="A110" s="208" t="s">
        <v>447</v>
      </c>
      <c r="B110" s="213">
        <v>43105</v>
      </c>
      <c r="C110" s="208" t="s">
        <v>448</v>
      </c>
      <c r="D110" s="260">
        <v>1</v>
      </c>
    </row>
    <row r="111" spans="1:4" ht="47.25">
      <c r="A111" s="208" t="s">
        <v>449</v>
      </c>
      <c r="B111" s="208" t="s">
        <v>450</v>
      </c>
      <c r="C111" s="208" t="s">
        <v>451</v>
      </c>
      <c r="D111" s="260">
        <v>22</v>
      </c>
    </row>
    <row r="112" spans="1:4" ht="31.5">
      <c r="A112" s="214" t="s">
        <v>452</v>
      </c>
      <c r="B112" s="214" t="s">
        <v>453</v>
      </c>
      <c r="C112" s="214" t="s">
        <v>454</v>
      </c>
      <c r="D112" s="260">
        <v>1</v>
      </c>
    </row>
    <row r="113" spans="1:4" ht="31.5">
      <c r="A113" s="214" t="s">
        <v>455</v>
      </c>
      <c r="B113" s="214" t="s">
        <v>456</v>
      </c>
      <c r="C113" s="214" t="s">
        <v>457</v>
      </c>
      <c r="D113" s="260">
        <v>3</v>
      </c>
    </row>
    <row r="114" spans="1:4" ht="31.5">
      <c r="A114" s="214" t="s">
        <v>458</v>
      </c>
      <c r="B114" s="214" t="s">
        <v>459</v>
      </c>
      <c r="C114" s="214" t="s">
        <v>460</v>
      </c>
      <c r="D114" s="260">
        <v>13</v>
      </c>
    </row>
    <row r="115" spans="1:4" ht="94.5">
      <c r="A115" s="214" t="s">
        <v>462</v>
      </c>
      <c r="B115" s="214" t="s">
        <v>459</v>
      </c>
      <c r="C115" s="214" t="s">
        <v>463</v>
      </c>
      <c r="D115" s="260">
        <v>10</v>
      </c>
    </row>
    <row r="116" spans="1:4" ht="63">
      <c r="A116" s="214" t="s">
        <v>464</v>
      </c>
      <c r="B116" s="213">
        <v>43185</v>
      </c>
      <c r="C116" s="214" t="s">
        <v>465</v>
      </c>
      <c r="D116" s="260">
        <v>2</v>
      </c>
    </row>
    <row r="117" spans="1:4" ht="47.25">
      <c r="A117" s="208" t="s">
        <v>466</v>
      </c>
      <c r="B117" s="208" t="s">
        <v>468</v>
      </c>
      <c r="C117" s="219" t="s">
        <v>467</v>
      </c>
      <c r="D117" s="260">
        <v>2</v>
      </c>
    </row>
    <row r="118" spans="1:4" ht="47.25">
      <c r="A118" s="214" t="s">
        <v>469</v>
      </c>
      <c r="B118" s="214" t="s">
        <v>470</v>
      </c>
      <c r="C118" s="214" t="s">
        <v>471</v>
      </c>
      <c r="D118" s="260">
        <v>15</v>
      </c>
    </row>
    <row r="119" spans="1:4" ht="31.5">
      <c r="A119" s="208" t="s">
        <v>472</v>
      </c>
      <c r="B119" s="213">
        <v>43211</v>
      </c>
      <c r="C119" s="208" t="s">
        <v>392</v>
      </c>
      <c r="D119" s="259">
        <v>1</v>
      </c>
    </row>
    <row r="120" spans="1:4" ht="31.5">
      <c r="A120" s="214" t="s">
        <v>474</v>
      </c>
      <c r="B120" s="214" t="s">
        <v>475</v>
      </c>
      <c r="C120" s="214" t="s">
        <v>476</v>
      </c>
      <c r="D120" s="259">
        <v>3</v>
      </c>
    </row>
    <row r="121" spans="1:4" ht="31.5">
      <c r="A121" s="208" t="s">
        <v>477</v>
      </c>
      <c r="B121" s="213">
        <v>43280</v>
      </c>
      <c r="C121" s="208" t="s">
        <v>478</v>
      </c>
      <c r="D121" s="259">
        <v>10</v>
      </c>
    </row>
    <row r="122" spans="1:4" ht="31.5">
      <c r="A122" s="214" t="s">
        <v>479</v>
      </c>
      <c r="B122" s="214" t="s">
        <v>480</v>
      </c>
      <c r="C122" s="214" t="s">
        <v>481</v>
      </c>
      <c r="D122" s="259">
        <v>1</v>
      </c>
    </row>
    <row r="123" spans="1:4" ht="31.5">
      <c r="A123" s="214" t="s">
        <v>587</v>
      </c>
      <c r="B123" s="229" t="s">
        <v>588</v>
      </c>
      <c r="C123" s="214" t="s">
        <v>589</v>
      </c>
      <c r="D123" s="259">
        <v>2</v>
      </c>
    </row>
    <row r="124" spans="1:4" ht="47.25">
      <c r="A124" s="214" t="s">
        <v>571</v>
      </c>
      <c r="B124" s="214" t="s">
        <v>572</v>
      </c>
      <c r="C124" s="214" t="s">
        <v>574</v>
      </c>
      <c r="D124" s="259">
        <v>23</v>
      </c>
    </row>
    <row r="125" spans="1:4" ht="47.25">
      <c r="A125" s="208" t="s">
        <v>482</v>
      </c>
      <c r="B125" s="213">
        <v>43407</v>
      </c>
      <c r="C125" s="208" t="s">
        <v>573</v>
      </c>
      <c r="D125" s="259">
        <v>2</v>
      </c>
    </row>
    <row r="126" spans="1:4" ht="47.25">
      <c r="A126" s="208" t="s">
        <v>694</v>
      </c>
      <c r="B126" s="213" t="s">
        <v>695</v>
      </c>
      <c r="C126" s="208" t="s">
        <v>696</v>
      </c>
      <c r="D126" s="259">
        <v>3</v>
      </c>
    </row>
    <row r="127" spans="1:4" ht="47.25">
      <c r="A127" s="208" t="s">
        <v>483</v>
      </c>
      <c r="B127" s="213">
        <v>43409</v>
      </c>
      <c r="C127" s="208" t="s">
        <v>402</v>
      </c>
      <c r="D127" s="259">
        <v>2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Normal="80" zoomScaleSheetLayoutView="100" workbookViewId="0">
      <selection activeCell="K25" sqref="K25"/>
    </sheetView>
  </sheetViews>
  <sheetFormatPr defaultRowHeight="18.75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>
      <c r="A1" s="328" t="s">
        <v>101</v>
      </c>
      <c r="B1" s="328"/>
      <c r="C1" s="328"/>
      <c r="D1" s="328"/>
      <c r="E1" s="328"/>
      <c r="F1" s="328"/>
      <c r="G1" s="328"/>
      <c r="H1" s="328"/>
      <c r="I1" s="328"/>
      <c r="J1" s="328"/>
      <c r="K1" s="278"/>
      <c r="L1" s="278"/>
    </row>
    <row r="2" spans="1:12" s="5" customFormat="1" ht="37.5" customHeight="1">
      <c r="A2" s="331" t="s">
        <v>62</v>
      </c>
      <c r="B2" s="327" t="s">
        <v>55</v>
      </c>
      <c r="C2" s="327" t="s">
        <v>56</v>
      </c>
      <c r="D2" s="327"/>
      <c r="E2" s="327" t="s">
        <v>57</v>
      </c>
      <c r="F2" s="327" t="s">
        <v>58</v>
      </c>
      <c r="G2" s="329" t="s">
        <v>63</v>
      </c>
      <c r="H2" s="332"/>
      <c r="I2" s="333"/>
      <c r="J2" s="327" t="s">
        <v>64</v>
      </c>
      <c r="K2" s="329" t="s">
        <v>250</v>
      </c>
      <c r="L2" s="329" t="s">
        <v>223</v>
      </c>
    </row>
    <row r="3" spans="1:12" s="5" customFormat="1" ht="57.75" customHeight="1">
      <c r="A3" s="331"/>
      <c r="B3" s="327"/>
      <c r="C3" s="271" t="s">
        <v>59</v>
      </c>
      <c r="D3" s="271" t="s">
        <v>90</v>
      </c>
      <c r="E3" s="327"/>
      <c r="F3" s="327"/>
      <c r="G3" s="271" t="s">
        <v>65</v>
      </c>
      <c r="H3" s="271" t="s">
        <v>249</v>
      </c>
      <c r="I3" s="271" t="s">
        <v>66</v>
      </c>
      <c r="J3" s="327"/>
      <c r="K3" s="329"/>
      <c r="L3" s="329"/>
    </row>
    <row r="4" spans="1:12" s="5" customFormat="1" ht="75" customHeight="1">
      <c r="A4" s="64" t="s">
        <v>67</v>
      </c>
      <c r="B4" s="115" t="s">
        <v>60</v>
      </c>
      <c r="C4" s="115">
        <f>SUM(C5,C12,C21)</f>
        <v>5</v>
      </c>
      <c r="D4" s="115">
        <f>SUM(D5,D12,D21)</f>
        <v>5</v>
      </c>
      <c r="E4" s="115"/>
      <c r="F4" s="115"/>
      <c r="G4" s="115">
        <f t="shared" ref="G4:L4" si="0">SUM(G5,G12,G21)</f>
        <v>115</v>
      </c>
      <c r="H4" s="115">
        <f t="shared" si="0"/>
        <v>0</v>
      </c>
      <c r="I4" s="115">
        <f t="shared" si="0"/>
        <v>9425</v>
      </c>
      <c r="J4" s="114">
        <f t="shared" si="0"/>
        <v>0</v>
      </c>
      <c r="K4" s="114">
        <f t="shared" si="0"/>
        <v>1</v>
      </c>
      <c r="L4" s="114">
        <f t="shared" si="0"/>
        <v>0</v>
      </c>
    </row>
    <row r="5" spans="1:12" s="5" customFormat="1" ht="21.6" customHeight="1">
      <c r="A5" s="61"/>
      <c r="B5" s="158" t="s">
        <v>251</v>
      </c>
      <c r="C5" s="159">
        <f>SUM(C6:C11)</f>
        <v>0</v>
      </c>
      <c r="D5" s="159">
        <f>SUM(D6:D11)</f>
        <v>0</v>
      </c>
      <c r="E5" s="160"/>
      <c r="F5" s="161"/>
      <c r="G5" s="159">
        <f t="shared" ref="G5:L5" si="1">SUM(G6:G11)</f>
        <v>0</v>
      </c>
      <c r="H5" s="159">
        <f t="shared" si="1"/>
        <v>0</v>
      </c>
      <c r="I5" s="159">
        <f t="shared" si="1"/>
        <v>0</v>
      </c>
      <c r="J5" s="161">
        <f t="shared" si="1"/>
        <v>0</v>
      </c>
      <c r="K5" s="161">
        <f t="shared" si="1"/>
        <v>0</v>
      </c>
      <c r="L5" s="162">
        <f t="shared" si="1"/>
        <v>0</v>
      </c>
    </row>
    <row r="6" spans="1:12" s="5" customFormat="1">
      <c r="A6" s="61"/>
      <c r="B6" s="74"/>
      <c r="C6" s="60"/>
      <c r="D6" s="60"/>
      <c r="E6" s="112"/>
      <c r="F6" s="113"/>
      <c r="G6" s="21"/>
      <c r="H6" s="21"/>
      <c r="I6" s="21"/>
      <c r="J6" s="155"/>
      <c r="K6" s="155"/>
      <c r="L6" s="155"/>
    </row>
    <row r="7" spans="1:12" s="5" customFormat="1">
      <c r="A7" s="61"/>
      <c r="B7" s="74"/>
      <c r="C7" s="60"/>
      <c r="D7" s="60"/>
      <c r="E7" s="112"/>
      <c r="F7" s="113"/>
      <c r="G7" s="21"/>
      <c r="H7" s="21"/>
      <c r="I7" s="21"/>
      <c r="J7" s="155"/>
      <c r="K7" s="155"/>
      <c r="L7" s="155"/>
    </row>
    <row r="8" spans="1:12" s="5" customFormat="1">
      <c r="A8" s="61"/>
      <c r="B8" s="74"/>
      <c r="C8" s="60"/>
      <c r="D8" s="60"/>
      <c r="E8" s="112"/>
      <c r="F8" s="113"/>
      <c r="G8" s="21"/>
      <c r="H8" s="21"/>
      <c r="I8" s="21"/>
      <c r="J8" s="155"/>
      <c r="K8" s="155"/>
      <c r="L8" s="155"/>
    </row>
    <row r="9" spans="1:12" s="5" customFormat="1">
      <c r="A9" s="61"/>
      <c r="B9" s="74"/>
      <c r="C9" s="60"/>
      <c r="D9" s="60"/>
      <c r="E9" s="112"/>
      <c r="F9" s="113"/>
      <c r="G9" s="21"/>
      <c r="H9" s="21"/>
      <c r="I9" s="21"/>
      <c r="J9" s="155"/>
      <c r="K9" s="155"/>
      <c r="L9" s="155"/>
    </row>
    <row r="10" spans="1:12" s="5" customFormat="1">
      <c r="A10" s="61"/>
      <c r="B10" s="74"/>
      <c r="C10" s="60"/>
      <c r="D10" s="60"/>
      <c r="E10" s="112"/>
      <c r="F10" s="113"/>
      <c r="G10" s="21"/>
      <c r="H10" s="21"/>
      <c r="I10" s="21"/>
      <c r="J10" s="155"/>
      <c r="K10" s="155"/>
      <c r="L10" s="155"/>
    </row>
    <row r="11" spans="1:12" s="5" customFormat="1">
      <c r="A11" s="61"/>
      <c r="B11" s="74"/>
      <c r="C11" s="60"/>
      <c r="D11" s="60"/>
      <c r="E11" s="112"/>
      <c r="F11" s="113"/>
      <c r="G11" s="21"/>
      <c r="H11" s="21"/>
      <c r="I11" s="21"/>
      <c r="J11" s="155"/>
      <c r="K11" s="155"/>
      <c r="L11" s="155"/>
    </row>
    <row r="12" spans="1:12" s="5" customFormat="1">
      <c r="A12" s="61"/>
      <c r="B12" s="158" t="s">
        <v>252</v>
      </c>
      <c r="C12" s="159">
        <f>SUM(C13:C20)</f>
        <v>1</v>
      </c>
      <c r="D12" s="159">
        <f>SUM(D13:D20)</f>
        <v>1</v>
      </c>
      <c r="E12" s="160"/>
      <c r="F12" s="161"/>
      <c r="G12" s="159">
        <f t="shared" ref="G12:L12" si="2">SUM(G13:G20)</f>
        <v>20</v>
      </c>
      <c r="H12" s="159">
        <f t="shared" si="2"/>
        <v>0</v>
      </c>
      <c r="I12" s="159">
        <f t="shared" si="2"/>
        <v>1200</v>
      </c>
      <c r="J12" s="161">
        <f t="shared" si="2"/>
        <v>0</v>
      </c>
      <c r="K12" s="161">
        <f t="shared" si="2"/>
        <v>1</v>
      </c>
      <c r="L12" s="162">
        <f t="shared" si="2"/>
        <v>0</v>
      </c>
    </row>
    <row r="13" spans="1:12" s="5" customFormat="1" ht="409.5">
      <c r="A13" s="61"/>
      <c r="B13" s="74" t="s">
        <v>789</v>
      </c>
      <c r="C13" s="60">
        <v>1</v>
      </c>
      <c r="D13" s="60">
        <v>1</v>
      </c>
      <c r="E13" s="112" t="s">
        <v>790</v>
      </c>
      <c r="F13" s="113" t="s">
        <v>791</v>
      </c>
      <c r="G13" s="21">
        <v>20</v>
      </c>
      <c r="H13" s="21"/>
      <c r="I13" s="21">
        <v>1200</v>
      </c>
      <c r="J13" s="155"/>
      <c r="K13" s="155">
        <v>1</v>
      </c>
      <c r="L13" s="155"/>
    </row>
    <row r="14" spans="1:12" s="5" customFormat="1">
      <c r="A14" s="61"/>
      <c r="B14" s="74"/>
      <c r="C14" s="60"/>
      <c r="D14" s="60"/>
      <c r="E14" s="112"/>
      <c r="F14" s="113"/>
      <c r="G14" s="21"/>
      <c r="H14" s="21"/>
      <c r="I14" s="21"/>
      <c r="J14" s="155"/>
      <c r="K14" s="155"/>
      <c r="L14" s="155"/>
    </row>
    <row r="15" spans="1:12" s="5" customFormat="1">
      <c r="A15" s="61"/>
      <c r="B15" s="74"/>
      <c r="C15" s="60"/>
      <c r="D15" s="60"/>
      <c r="E15" s="112"/>
      <c r="F15" s="113"/>
      <c r="G15" s="21"/>
      <c r="H15" s="21"/>
      <c r="I15" s="21"/>
      <c r="J15" s="155"/>
      <c r="K15" s="155"/>
      <c r="L15" s="155"/>
    </row>
    <row r="16" spans="1:12" s="5" customFormat="1">
      <c r="A16" s="61"/>
      <c r="B16" s="74"/>
      <c r="C16" s="60"/>
      <c r="D16" s="60"/>
      <c r="E16" s="112"/>
      <c r="F16" s="113"/>
      <c r="G16" s="21"/>
      <c r="H16" s="21"/>
      <c r="I16" s="21"/>
      <c r="J16" s="155"/>
      <c r="K16" s="155"/>
      <c r="L16" s="155"/>
    </row>
    <row r="17" spans="1:12" s="5" customFormat="1">
      <c r="A17" s="61"/>
      <c r="B17" s="74"/>
      <c r="C17" s="60"/>
      <c r="D17" s="60"/>
      <c r="E17" s="112"/>
      <c r="F17" s="113"/>
      <c r="G17" s="21"/>
      <c r="H17" s="21"/>
      <c r="I17" s="21"/>
      <c r="J17" s="155"/>
      <c r="K17" s="155"/>
      <c r="L17" s="155"/>
    </row>
    <row r="18" spans="1:12" s="5" customFormat="1">
      <c r="A18" s="61"/>
      <c r="B18" s="74"/>
      <c r="C18" s="60"/>
      <c r="D18" s="60"/>
      <c r="E18" s="112"/>
      <c r="F18" s="113"/>
      <c r="G18" s="21"/>
      <c r="H18" s="21"/>
      <c r="I18" s="21"/>
      <c r="J18" s="155"/>
      <c r="K18" s="155"/>
      <c r="L18" s="155"/>
    </row>
    <row r="19" spans="1:12" s="5" customFormat="1">
      <c r="A19" s="61"/>
      <c r="B19" s="74"/>
      <c r="C19" s="60"/>
      <c r="D19" s="60"/>
      <c r="E19" s="112"/>
      <c r="F19" s="113"/>
      <c r="G19" s="21"/>
      <c r="H19" s="21"/>
      <c r="I19" s="21"/>
      <c r="J19" s="155"/>
      <c r="K19" s="155"/>
      <c r="L19" s="155"/>
    </row>
    <row r="20" spans="1:12" s="5" customFormat="1">
      <c r="A20" s="61"/>
      <c r="B20" s="74"/>
      <c r="C20" s="60"/>
      <c r="D20" s="60"/>
      <c r="E20" s="112"/>
      <c r="F20" s="113"/>
      <c r="G20" s="21"/>
      <c r="H20" s="21"/>
      <c r="I20" s="21"/>
      <c r="J20" s="155"/>
      <c r="K20" s="155"/>
      <c r="L20" s="155"/>
    </row>
    <row r="21" spans="1:12" s="5" customFormat="1">
      <c r="A21" s="61"/>
      <c r="B21" s="158" t="s">
        <v>253</v>
      </c>
      <c r="C21" s="159">
        <f>SUM(C22:C28)</f>
        <v>4</v>
      </c>
      <c r="D21" s="159">
        <f>SUM(D22:D28)</f>
        <v>4</v>
      </c>
      <c r="E21" s="160"/>
      <c r="F21" s="161"/>
      <c r="G21" s="159">
        <f t="shared" ref="G21:L21" si="3">SUM(G22:G28)</f>
        <v>95</v>
      </c>
      <c r="H21" s="159">
        <f t="shared" si="3"/>
        <v>0</v>
      </c>
      <c r="I21" s="159">
        <f t="shared" si="3"/>
        <v>8225</v>
      </c>
      <c r="J21" s="161">
        <f t="shared" si="3"/>
        <v>0</v>
      </c>
      <c r="K21" s="161">
        <f t="shared" si="3"/>
        <v>0</v>
      </c>
      <c r="L21" s="162">
        <f t="shared" si="3"/>
        <v>0</v>
      </c>
    </row>
    <row r="22" spans="1:12" s="5" customFormat="1" ht="409.5">
      <c r="A22" s="61"/>
      <c r="B22" s="163" t="s">
        <v>792</v>
      </c>
      <c r="C22" s="164">
        <v>1</v>
      </c>
      <c r="D22" s="164">
        <v>1</v>
      </c>
      <c r="E22" s="165" t="s">
        <v>793</v>
      </c>
      <c r="F22" s="166" t="s">
        <v>794</v>
      </c>
      <c r="G22" s="164">
        <v>50</v>
      </c>
      <c r="H22" s="164"/>
      <c r="I22" s="164">
        <v>450</v>
      </c>
      <c r="J22" s="167"/>
      <c r="K22" s="167"/>
      <c r="L22" s="168"/>
    </row>
    <row r="23" spans="1:12" s="5" customFormat="1" ht="409.5">
      <c r="A23" s="61"/>
      <c r="B23" s="163" t="s">
        <v>795</v>
      </c>
      <c r="C23" s="164">
        <v>1</v>
      </c>
      <c r="D23" s="164">
        <v>1</v>
      </c>
      <c r="E23" s="165" t="s">
        <v>793</v>
      </c>
      <c r="F23" s="166" t="s">
        <v>794</v>
      </c>
      <c r="G23" s="164">
        <v>15</v>
      </c>
      <c r="H23" s="164"/>
      <c r="I23" s="164">
        <v>705</v>
      </c>
      <c r="J23" s="167"/>
      <c r="K23" s="167"/>
      <c r="L23" s="168"/>
    </row>
    <row r="24" spans="1:12" s="5" customFormat="1" ht="409.5">
      <c r="A24" s="61"/>
      <c r="B24" s="163" t="s">
        <v>796</v>
      </c>
      <c r="C24" s="164">
        <v>1</v>
      </c>
      <c r="D24" s="164">
        <v>1</v>
      </c>
      <c r="E24" s="165" t="s">
        <v>797</v>
      </c>
      <c r="F24" s="166" t="s">
        <v>798</v>
      </c>
      <c r="G24" s="164">
        <v>10</v>
      </c>
      <c r="H24" s="164"/>
      <c r="I24" s="164">
        <v>470</v>
      </c>
      <c r="J24" s="167"/>
      <c r="K24" s="167"/>
      <c r="L24" s="168"/>
    </row>
    <row r="25" spans="1:12" s="5" customFormat="1" ht="409.5">
      <c r="A25" s="61"/>
      <c r="B25" s="163" t="s">
        <v>799</v>
      </c>
      <c r="C25" s="164">
        <v>1</v>
      </c>
      <c r="D25" s="164">
        <v>1</v>
      </c>
      <c r="E25" s="165" t="s">
        <v>800</v>
      </c>
      <c r="F25" s="166" t="s">
        <v>791</v>
      </c>
      <c r="G25" s="164">
        <v>20</v>
      </c>
      <c r="H25" s="164"/>
      <c r="I25" s="164">
        <v>6600</v>
      </c>
      <c r="J25" s="167"/>
      <c r="K25" s="167"/>
      <c r="L25" s="168"/>
    </row>
    <row r="26" spans="1:12" s="5" customFormat="1">
      <c r="A26" s="61"/>
      <c r="B26" s="74"/>
      <c r="C26" s="60"/>
      <c r="D26" s="60"/>
      <c r="E26" s="112"/>
      <c r="F26" s="113"/>
      <c r="G26" s="21"/>
      <c r="H26" s="21"/>
      <c r="I26" s="21"/>
      <c r="J26" s="155"/>
      <c r="K26" s="155"/>
      <c r="L26" s="155"/>
    </row>
    <row r="27" spans="1:12" s="5" customFormat="1">
      <c r="A27" s="61"/>
      <c r="B27" s="74"/>
      <c r="C27" s="60"/>
      <c r="D27" s="60"/>
      <c r="E27" s="112"/>
      <c r="F27" s="113"/>
      <c r="G27" s="21"/>
      <c r="H27" s="21"/>
      <c r="I27" s="21"/>
      <c r="J27" s="155"/>
      <c r="K27" s="155"/>
      <c r="L27" s="155"/>
    </row>
    <row r="28" spans="1:12">
      <c r="A28" s="61"/>
      <c r="B28" s="74"/>
      <c r="C28" s="60"/>
      <c r="D28" s="60"/>
      <c r="E28" s="113"/>
      <c r="F28" s="113"/>
      <c r="G28" s="21"/>
      <c r="H28" s="21"/>
      <c r="I28" s="21"/>
      <c r="J28" s="155"/>
      <c r="K28" s="155"/>
      <c r="L28" s="155"/>
    </row>
    <row r="29" spans="1:12" s="5" customFormat="1" ht="75" customHeight="1">
      <c r="A29" s="64" t="s">
        <v>68</v>
      </c>
      <c r="B29" s="115" t="s">
        <v>61</v>
      </c>
      <c r="C29" s="115">
        <f>SUM(C30,C35,C41)</f>
        <v>1</v>
      </c>
      <c r="D29" s="115">
        <f>SUM(D30,D35,D41)</f>
        <v>1</v>
      </c>
      <c r="E29" s="115"/>
      <c r="F29" s="62"/>
      <c r="G29" s="115">
        <f>SUM(G30,G35,G41)</f>
        <v>10</v>
      </c>
      <c r="H29" s="115">
        <f>SUM(H30,H35,H41)</f>
        <v>0</v>
      </c>
      <c r="I29" s="115">
        <f>SUM(I30,I35,I41)</f>
        <v>470</v>
      </c>
      <c r="J29" s="114">
        <f>SUM(J30,J35,J41)</f>
        <v>0</v>
      </c>
      <c r="K29" s="114">
        <f>SUM(K30,K35,K41)</f>
        <v>0</v>
      </c>
      <c r="L29" s="114">
        <f>SUM(K30,K35,K41)</f>
        <v>0</v>
      </c>
    </row>
    <row r="30" spans="1:12" s="5" customFormat="1">
      <c r="A30" s="61"/>
      <c r="B30" s="158" t="s">
        <v>251</v>
      </c>
      <c r="C30" s="159">
        <f>SUM(C31:C34)</f>
        <v>0</v>
      </c>
      <c r="D30" s="159">
        <f>SUM(D31:D34)</f>
        <v>0</v>
      </c>
      <c r="E30" s="160"/>
      <c r="F30" s="161"/>
      <c r="G30" s="159">
        <f t="shared" ref="G30:L30" si="4">SUM(G31:G34)</f>
        <v>0</v>
      </c>
      <c r="H30" s="159">
        <f t="shared" si="4"/>
        <v>0</v>
      </c>
      <c r="I30" s="159">
        <f t="shared" si="4"/>
        <v>0</v>
      </c>
      <c r="J30" s="161">
        <f t="shared" si="4"/>
        <v>0</v>
      </c>
      <c r="K30" s="161">
        <f t="shared" si="4"/>
        <v>0</v>
      </c>
      <c r="L30" s="162">
        <f t="shared" si="4"/>
        <v>0</v>
      </c>
    </row>
    <row r="31" spans="1:12" s="5" customFormat="1">
      <c r="A31" s="61"/>
      <c r="B31" s="74"/>
      <c r="C31" s="60"/>
      <c r="D31" s="60"/>
      <c r="E31" s="112"/>
      <c r="F31" s="113"/>
      <c r="G31" s="21"/>
      <c r="H31" s="21"/>
      <c r="I31" s="21"/>
      <c r="J31" s="112"/>
      <c r="K31" s="112"/>
      <c r="L31" s="112"/>
    </row>
    <row r="32" spans="1:12" s="5" customFormat="1">
      <c r="A32" s="61"/>
      <c r="B32" s="74"/>
      <c r="C32" s="60"/>
      <c r="D32" s="60"/>
      <c r="E32" s="112"/>
      <c r="F32" s="113"/>
      <c r="G32" s="21"/>
      <c r="H32" s="21"/>
      <c r="I32" s="21"/>
      <c r="J32" s="112"/>
      <c r="K32" s="112"/>
      <c r="L32" s="112"/>
    </row>
    <row r="33" spans="1:12" s="5" customFormat="1">
      <c r="A33" s="61"/>
      <c r="B33" s="74"/>
      <c r="C33" s="60"/>
      <c r="D33" s="60"/>
      <c r="E33" s="112"/>
      <c r="F33" s="113"/>
      <c r="G33" s="21"/>
      <c r="H33" s="21"/>
      <c r="I33" s="21"/>
      <c r="J33" s="112"/>
      <c r="K33" s="112"/>
      <c r="L33" s="112"/>
    </row>
    <row r="34" spans="1:12" s="5" customFormat="1">
      <c r="A34" s="61"/>
      <c r="B34" s="74"/>
      <c r="C34" s="60"/>
      <c r="D34" s="60"/>
      <c r="E34" s="112"/>
      <c r="F34" s="113"/>
      <c r="G34" s="21"/>
      <c r="H34" s="21"/>
      <c r="I34" s="21"/>
      <c r="J34" s="112"/>
      <c r="K34" s="112"/>
      <c r="L34" s="112"/>
    </row>
    <row r="35" spans="1:12" s="5" customFormat="1">
      <c r="A35" s="61"/>
      <c r="B35" s="158" t="s">
        <v>252</v>
      </c>
      <c r="C35" s="159">
        <f>SUM(C36:C40)</f>
        <v>0</v>
      </c>
      <c r="D35" s="159">
        <f>SUM(D36:D40)</f>
        <v>0</v>
      </c>
      <c r="E35" s="160"/>
      <c r="F35" s="161"/>
      <c r="G35" s="159">
        <f t="shared" ref="G35:L35" si="5">SUM(G36:G40)</f>
        <v>0</v>
      </c>
      <c r="H35" s="159">
        <f t="shared" si="5"/>
        <v>0</v>
      </c>
      <c r="I35" s="159">
        <f t="shared" si="5"/>
        <v>0</v>
      </c>
      <c r="J35" s="161">
        <f t="shared" si="5"/>
        <v>0</v>
      </c>
      <c r="K35" s="161">
        <f t="shared" si="5"/>
        <v>0</v>
      </c>
      <c r="L35" s="162">
        <f t="shared" si="5"/>
        <v>0</v>
      </c>
    </row>
    <row r="36" spans="1:12" s="5" customFormat="1">
      <c r="A36" s="61"/>
      <c r="B36" s="74"/>
      <c r="C36" s="60"/>
      <c r="D36" s="60"/>
      <c r="E36" s="112"/>
      <c r="F36" s="113"/>
      <c r="G36" s="21"/>
      <c r="H36" s="21"/>
      <c r="I36" s="21"/>
      <c r="J36" s="112"/>
      <c r="K36" s="112"/>
      <c r="L36" s="112"/>
    </row>
    <row r="37" spans="1:12" s="5" customFormat="1">
      <c r="A37" s="61"/>
      <c r="B37" s="74"/>
      <c r="C37" s="60"/>
      <c r="D37" s="60"/>
      <c r="E37" s="112"/>
      <c r="F37" s="113"/>
      <c r="G37" s="21"/>
      <c r="H37" s="21"/>
      <c r="I37" s="21"/>
      <c r="J37" s="112"/>
      <c r="K37" s="112"/>
      <c r="L37" s="112"/>
    </row>
    <row r="38" spans="1:12" s="5" customFormat="1">
      <c r="A38" s="61"/>
      <c r="B38" s="74"/>
      <c r="C38" s="60"/>
      <c r="D38" s="60"/>
      <c r="E38" s="112"/>
      <c r="F38" s="113"/>
      <c r="G38" s="21"/>
      <c r="H38" s="21"/>
      <c r="I38" s="21"/>
      <c r="J38" s="112"/>
      <c r="K38" s="112"/>
      <c r="L38" s="112"/>
    </row>
    <row r="39" spans="1:12" s="5" customFormat="1">
      <c r="A39" s="61"/>
      <c r="B39" s="74"/>
      <c r="C39" s="60"/>
      <c r="D39" s="60"/>
      <c r="E39" s="112"/>
      <c r="F39" s="113"/>
      <c r="G39" s="21"/>
      <c r="H39" s="21"/>
      <c r="I39" s="21"/>
      <c r="J39" s="112"/>
      <c r="K39" s="112"/>
      <c r="L39" s="112"/>
    </row>
    <row r="40" spans="1:12" s="5" customFormat="1">
      <c r="A40" s="61"/>
      <c r="B40" s="74"/>
      <c r="C40" s="60"/>
      <c r="D40" s="60"/>
      <c r="E40" s="112"/>
      <c r="F40" s="113"/>
      <c r="G40" s="21"/>
      <c r="H40" s="21"/>
      <c r="I40" s="21"/>
      <c r="J40" s="112"/>
      <c r="K40" s="112"/>
      <c r="L40" s="112"/>
    </row>
    <row r="41" spans="1:12" s="5" customFormat="1">
      <c r="A41" s="61"/>
      <c r="B41" s="158" t="s">
        <v>253</v>
      </c>
      <c r="C41" s="159">
        <f>SUM(C42:C46)</f>
        <v>1</v>
      </c>
      <c r="D41" s="159">
        <f>SUM(D42:D46)</f>
        <v>1</v>
      </c>
      <c r="E41" s="160"/>
      <c r="F41" s="161"/>
      <c r="G41" s="159">
        <f t="shared" ref="G41:L41" si="6">SUM(G42:G46)</f>
        <v>10</v>
      </c>
      <c r="H41" s="159">
        <f t="shared" si="6"/>
        <v>0</v>
      </c>
      <c r="I41" s="159">
        <f t="shared" si="6"/>
        <v>470</v>
      </c>
      <c r="J41" s="161">
        <f t="shared" si="6"/>
        <v>0</v>
      </c>
      <c r="K41" s="161">
        <f t="shared" si="6"/>
        <v>0</v>
      </c>
      <c r="L41" s="162">
        <f t="shared" si="6"/>
        <v>0</v>
      </c>
    </row>
    <row r="42" spans="1:12" s="5" customFormat="1" ht="409.5">
      <c r="A42" s="61"/>
      <c r="B42" s="74" t="s">
        <v>801</v>
      </c>
      <c r="C42" s="60">
        <v>1</v>
      </c>
      <c r="D42" s="60">
        <v>1</v>
      </c>
      <c r="E42" s="112" t="s">
        <v>802</v>
      </c>
      <c r="F42" s="113" t="s">
        <v>791</v>
      </c>
      <c r="G42" s="21">
        <v>10</v>
      </c>
      <c r="H42" s="21"/>
      <c r="I42" s="21">
        <v>470</v>
      </c>
      <c r="J42" s="112"/>
      <c r="K42" s="112"/>
      <c r="L42" s="112"/>
    </row>
    <row r="43" spans="1:12" s="5" customFormat="1">
      <c r="A43" s="61"/>
      <c r="B43" s="74"/>
      <c r="C43" s="60"/>
      <c r="D43" s="60"/>
      <c r="E43" s="112"/>
      <c r="F43" s="113"/>
      <c r="G43" s="21"/>
      <c r="H43" s="21"/>
      <c r="I43" s="21"/>
      <c r="J43" s="112"/>
      <c r="K43" s="112"/>
      <c r="L43" s="112"/>
    </row>
    <row r="44" spans="1:12" s="5" customFormat="1">
      <c r="A44" s="61"/>
      <c r="B44" s="74"/>
      <c r="C44" s="60"/>
      <c r="D44" s="60"/>
      <c r="E44" s="112"/>
      <c r="F44" s="113"/>
      <c r="G44" s="21"/>
      <c r="H44" s="21"/>
      <c r="I44" s="21"/>
      <c r="J44" s="112"/>
      <c r="K44" s="112"/>
      <c r="L44" s="112"/>
    </row>
    <row r="45" spans="1:12" s="5" customFormat="1">
      <c r="A45" s="61"/>
      <c r="B45" s="74"/>
      <c r="C45" s="60"/>
      <c r="D45" s="60"/>
      <c r="E45" s="112"/>
      <c r="F45" s="113"/>
      <c r="G45" s="21"/>
      <c r="H45" s="21"/>
      <c r="I45" s="21"/>
      <c r="J45" s="112"/>
      <c r="K45" s="112"/>
      <c r="L45" s="112"/>
    </row>
    <row r="46" spans="1:12">
      <c r="A46" s="61"/>
      <c r="B46" s="74"/>
      <c r="C46" s="60"/>
      <c r="D46" s="60"/>
      <c r="E46" s="113"/>
      <c r="F46" s="113"/>
      <c r="G46" s="21"/>
      <c r="H46" s="21"/>
      <c r="I46" s="21"/>
      <c r="J46" s="112"/>
      <c r="K46" s="112"/>
      <c r="L46" s="112"/>
    </row>
    <row r="47" spans="1:12" s="5" customFormat="1" ht="37.5" customHeight="1">
      <c r="A47" s="64" t="s">
        <v>97</v>
      </c>
      <c r="B47" s="115" t="s">
        <v>69</v>
      </c>
      <c r="C47" s="115">
        <f>SUM(C48,C52,C57)</f>
        <v>1</v>
      </c>
      <c r="D47" s="115">
        <f>SUM(D48,D52,D57)</f>
        <v>1</v>
      </c>
      <c r="E47" s="114"/>
      <c r="F47" s="63"/>
      <c r="G47" s="115">
        <f t="shared" ref="G47:L47" si="7">SUM(G48,G52,G57)</f>
        <v>30</v>
      </c>
      <c r="H47" s="115">
        <f t="shared" si="7"/>
        <v>0</v>
      </c>
      <c r="I47" s="115">
        <f t="shared" si="7"/>
        <v>970</v>
      </c>
      <c r="J47" s="114">
        <f t="shared" si="7"/>
        <v>0</v>
      </c>
      <c r="K47" s="114">
        <f t="shared" si="7"/>
        <v>0</v>
      </c>
      <c r="L47" s="114">
        <f t="shared" si="7"/>
        <v>0</v>
      </c>
    </row>
    <row r="48" spans="1:12" s="5" customFormat="1">
      <c r="A48" s="61"/>
      <c r="B48" s="158" t="s">
        <v>251</v>
      </c>
      <c r="C48" s="159">
        <f>SUM(C49:C51)</f>
        <v>0</v>
      </c>
      <c r="D48" s="159">
        <f>SUM(D49:D51)</f>
        <v>0</v>
      </c>
      <c r="E48" s="160"/>
      <c r="F48" s="161"/>
      <c r="G48" s="159">
        <f t="shared" ref="G48:L48" si="8">SUM(G49:G51)</f>
        <v>0</v>
      </c>
      <c r="H48" s="159">
        <f t="shared" si="8"/>
        <v>0</v>
      </c>
      <c r="I48" s="159">
        <f t="shared" si="8"/>
        <v>0</v>
      </c>
      <c r="J48" s="161">
        <f t="shared" si="8"/>
        <v>0</v>
      </c>
      <c r="K48" s="161">
        <f t="shared" si="8"/>
        <v>0</v>
      </c>
      <c r="L48" s="162">
        <f t="shared" si="8"/>
        <v>0</v>
      </c>
    </row>
    <row r="49" spans="1:12" s="5" customFormat="1">
      <c r="A49" s="61"/>
      <c r="B49" s="74"/>
      <c r="C49" s="60"/>
      <c r="D49" s="60"/>
      <c r="E49" s="112"/>
      <c r="F49" s="113"/>
      <c r="G49" s="21"/>
      <c r="H49" s="21"/>
      <c r="I49" s="21"/>
      <c r="J49" s="112"/>
      <c r="K49" s="112"/>
      <c r="L49" s="112"/>
    </row>
    <row r="50" spans="1:12" s="5" customFormat="1">
      <c r="A50" s="61"/>
      <c r="B50" s="74"/>
      <c r="C50" s="60"/>
      <c r="D50" s="60"/>
      <c r="E50" s="112"/>
      <c r="F50" s="113"/>
      <c r="G50" s="21"/>
      <c r="H50" s="21"/>
      <c r="I50" s="21"/>
      <c r="J50" s="112"/>
      <c r="K50" s="112"/>
      <c r="L50" s="112"/>
    </row>
    <row r="51" spans="1:12" s="5" customFormat="1">
      <c r="A51" s="61"/>
      <c r="B51" s="74"/>
      <c r="C51" s="60"/>
      <c r="D51" s="60"/>
      <c r="E51" s="112"/>
      <c r="F51" s="113"/>
      <c r="G51" s="21"/>
      <c r="H51" s="21"/>
      <c r="I51" s="21"/>
      <c r="J51" s="112"/>
      <c r="K51" s="112"/>
      <c r="L51" s="112"/>
    </row>
    <row r="52" spans="1:12" s="5" customFormat="1">
      <c r="A52" s="61"/>
      <c r="B52" s="158" t="s">
        <v>252</v>
      </c>
      <c r="C52" s="159">
        <f>SUM(C53:C56)</f>
        <v>1</v>
      </c>
      <c r="D52" s="159">
        <f>SUM(D53:D56)</f>
        <v>1</v>
      </c>
      <c r="E52" s="160"/>
      <c r="F52" s="161"/>
      <c r="G52" s="159">
        <f t="shared" ref="G52:L52" si="9">SUM(G53:G56)</f>
        <v>30</v>
      </c>
      <c r="H52" s="159">
        <f t="shared" si="9"/>
        <v>0</v>
      </c>
      <c r="I52" s="159">
        <f t="shared" si="9"/>
        <v>970</v>
      </c>
      <c r="J52" s="161">
        <f t="shared" si="9"/>
        <v>0</v>
      </c>
      <c r="K52" s="161">
        <f t="shared" si="9"/>
        <v>0</v>
      </c>
      <c r="L52" s="162">
        <f t="shared" si="9"/>
        <v>0</v>
      </c>
    </row>
    <row r="53" spans="1:12" s="5" customFormat="1" ht="409.5">
      <c r="A53" s="61"/>
      <c r="B53" s="74" t="s">
        <v>803</v>
      </c>
      <c r="C53" s="60">
        <v>1</v>
      </c>
      <c r="D53" s="60">
        <v>1</v>
      </c>
      <c r="E53" s="112" t="s">
        <v>804</v>
      </c>
      <c r="F53" s="113" t="s">
        <v>805</v>
      </c>
      <c r="G53" s="21">
        <v>30</v>
      </c>
      <c r="H53" s="21"/>
      <c r="I53" s="21">
        <v>970</v>
      </c>
      <c r="J53" s="112"/>
      <c r="K53" s="112"/>
      <c r="L53" s="112"/>
    </row>
    <row r="54" spans="1:12" s="5" customFormat="1">
      <c r="A54" s="61"/>
      <c r="B54" s="74"/>
      <c r="C54" s="60"/>
      <c r="D54" s="60"/>
      <c r="E54" s="112"/>
      <c r="F54" s="113"/>
      <c r="G54" s="21"/>
      <c r="H54" s="21"/>
      <c r="I54" s="21"/>
      <c r="J54" s="112"/>
      <c r="K54" s="112"/>
      <c r="L54" s="112"/>
    </row>
    <row r="55" spans="1:12" s="5" customFormat="1">
      <c r="A55" s="61"/>
      <c r="B55" s="74"/>
      <c r="C55" s="60"/>
      <c r="D55" s="60"/>
      <c r="E55" s="112"/>
      <c r="F55" s="113"/>
      <c r="G55" s="21"/>
      <c r="H55" s="21"/>
      <c r="I55" s="21"/>
      <c r="J55" s="112"/>
      <c r="K55" s="112"/>
      <c r="L55" s="112"/>
    </row>
    <row r="56" spans="1:12" s="5" customFormat="1">
      <c r="A56" s="61"/>
      <c r="B56" s="74"/>
      <c r="C56" s="60"/>
      <c r="D56" s="60"/>
      <c r="E56" s="112"/>
      <c r="F56" s="113"/>
      <c r="G56" s="21"/>
      <c r="H56" s="21"/>
      <c r="I56" s="21"/>
      <c r="J56" s="112"/>
      <c r="K56" s="112"/>
      <c r="L56" s="112"/>
    </row>
    <row r="57" spans="1:12" s="5" customFormat="1">
      <c r="A57" s="61"/>
      <c r="B57" s="158" t="s">
        <v>253</v>
      </c>
      <c r="C57" s="159">
        <f>SUM(C58:C60)</f>
        <v>0</v>
      </c>
      <c r="D57" s="159">
        <f>SUM(D58:D60)</f>
        <v>0</v>
      </c>
      <c r="E57" s="160"/>
      <c r="F57" s="161"/>
      <c r="G57" s="159">
        <f t="shared" ref="G57:L57" si="10">SUM(G58:G60)</f>
        <v>0</v>
      </c>
      <c r="H57" s="159">
        <f t="shared" si="10"/>
        <v>0</v>
      </c>
      <c r="I57" s="159">
        <f t="shared" si="10"/>
        <v>0</v>
      </c>
      <c r="J57" s="161">
        <f t="shared" si="10"/>
        <v>0</v>
      </c>
      <c r="K57" s="161">
        <f t="shared" si="10"/>
        <v>0</v>
      </c>
      <c r="L57" s="162">
        <f t="shared" si="10"/>
        <v>0</v>
      </c>
    </row>
    <row r="58" spans="1:12" s="5" customFormat="1">
      <c r="A58" s="61"/>
      <c r="B58" s="74"/>
      <c r="C58" s="60"/>
      <c r="D58" s="60"/>
      <c r="E58" s="112"/>
      <c r="F58" s="113"/>
      <c r="G58" s="21"/>
      <c r="H58" s="21"/>
      <c r="I58" s="21"/>
      <c r="J58" s="112"/>
      <c r="K58" s="112"/>
      <c r="L58" s="112"/>
    </row>
    <row r="59" spans="1:12" s="5" customFormat="1">
      <c r="A59" s="61"/>
      <c r="B59" s="74"/>
      <c r="C59" s="60"/>
      <c r="D59" s="60"/>
      <c r="E59" s="112"/>
      <c r="F59" s="113"/>
      <c r="G59" s="21"/>
      <c r="H59" s="21"/>
      <c r="I59" s="21"/>
      <c r="J59" s="112"/>
      <c r="K59" s="112"/>
      <c r="L59" s="112"/>
    </row>
    <row r="60" spans="1:12">
      <c r="A60" s="61"/>
      <c r="B60" s="74"/>
      <c r="C60" s="60"/>
      <c r="D60" s="60"/>
      <c r="E60" s="113"/>
      <c r="F60" s="113"/>
      <c r="G60" s="21"/>
      <c r="H60" s="21"/>
      <c r="I60" s="21"/>
      <c r="J60" s="112"/>
      <c r="K60" s="112"/>
      <c r="L60" s="112"/>
    </row>
    <row r="61" spans="1:12" s="5" customFormat="1" ht="75" customHeight="1">
      <c r="A61" s="115" t="s">
        <v>98</v>
      </c>
      <c r="B61" s="115" t="s">
        <v>70</v>
      </c>
      <c r="C61" s="115">
        <f>SUM(C62,C66,C70)</f>
        <v>2</v>
      </c>
      <c r="D61" s="115">
        <f>SUM(D62,D66,D70)</f>
        <v>2</v>
      </c>
      <c r="E61" s="114"/>
      <c r="F61" s="115"/>
      <c r="G61" s="115">
        <f t="shared" ref="G61:L61" si="11">SUM(G62,G66,G70)</f>
        <v>60</v>
      </c>
      <c r="H61" s="115">
        <f t="shared" si="11"/>
        <v>0</v>
      </c>
      <c r="I61" s="115">
        <f t="shared" si="11"/>
        <v>1400</v>
      </c>
      <c r="J61" s="114">
        <f t="shared" si="11"/>
        <v>0</v>
      </c>
      <c r="K61" s="114">
        <f t="shared" si="11"/>
        <v>0</v>
      </c>
      <c r="L61" s="114">
        <f t="shared" si="11"/>
        <v>0</v>
      </c>
    </row>
    <row r="62" spans="1:12" s="5" customFormat="1">
      <c r="A62" s="61"/>
      <c r="B62" s="158" t="s">
        <v>251</v>
      </c>
      <c r="C62" s="159">
        <f>SUM(C63:C65)</f>
        <v>0</v>
      </c>
      <c r="D62" s="159">
        <f>SUM(D63:D65)</f>
        <v>0</v>
      </c>
      <c r="E62" s="160"/>
      <c r="F62" s="161"/>
      <c r="G62" s="159">
        <f t="shared" ref="G62:L62" si="12">SUM(G63:G65)</f>
        <v>0</v>
      </c>
      <c r="H62" s="159">
        <f t="shared" si="12"/>
        <v>0</v>
      </c>
      <c r="I62" s="159">
        <f t="shared" si="12"/>
        <v>0</v>
      </c>
      <c r="J62" s="161">
        <f t="shared" si="12"/>
        <v>0</v>
      </c>
      <c r="K62" s="161">
        <f t="shared" si="12"/>
        <v>0</v>
      </c>
      <c r="L62" s="162">
        <f t="shared" si="12"/>
        <v>0</v>
      </c>
    </row>
    <row r="63" spans="1:12" s="5" customFormat="1">
      <c r="A63" s="61"/>
      <c r="B63" s="74"/>
      <c r="C63" s="60"/>
      <c r="D63" s="60"/>
      <c r="E63" s="112"/>
      <c r="F63" s="113"/>
      <c r="G63" s="21"/>
      <c r="H63" s="21"/>
      <c r="I63" s="21"/>
      <c r="J63" s="112"/>
      <c r="K63" s="112"/>
      <c r="L63" s="112"/>
    </row>
    <row r="64" spans="1:12" s="5" customFormat="1">
      <c r="A64" s="61"/>
      <c r="B64" s="74"/>
      <c r="C64" s="60"/>
      <c r="D64" s="60"/>
      <c r="E64" s="112"/>
      <c r="F64" s="113"/>
      <c r="G64" s="21"/>
      <c r="H64" s="21"/>
      <c r="I64" s="21"/>
      <c r="J64" s="112"/>
      <c r="K64" s="112"/>
      <c r="L64" s="112"/>
    </row>
    <row r="65" spans="1:12" s="5" customFormat="1">
      <c r="A65" s="61"/>
      <c r="B65" s="74"/>
      <c r="C65" s="60"/>
      <c r="D65" s="60"/>
      <c r="E65" s="112"/>
      <c r="F65" s="113"/>
      <c r="G65" s="21"/>
      <c r="H65" s="21"/>
      <c r="I65" s="21"/>
      <c r="J65" s="112"/>
      <c r="K65" s="112"/>
      <c r="L65" s="112"/>
    </row>
    <row r="66" spans="1:12" s="5" customFormat="1">
      <c r="A66" s="61"/>
      <c r="B66" s="158" t="s">
        <v>252</v>
      </c>
      <c r="C66" s="159">
        <f>SUM(C67:C69)</f>
        <v>1</v>
      </c>
      <c r="D66" s="159">
        <f>SUM(D67:D69)</f>
        <v>1</v>
      </c>
      <c r="E66" s="160"/>
      <c r="F66" s="161"/>
      <c r="G66" s="159">
        <f t="shared" ref="G66:L66" si="13">SUM(G67:G69)</f>
        <v>50</v>
      </c>
      <c r="H66" s="159">
        <f t="shared" si="13"/>
        <v>0</v>
      </c>
      <c r="I66" s="159">
        <f t="shared" si="13"/>
        <v>810</v>
      </c>
      <c r="J66" s="161">
        <f t="shared" si="13"/>
        <v>0</v>
      </c>
      <c r="K66" s="161">
        <f t="shared" si="13"/>
        <v>0</v>
      </c>
      <c r="L66" s="162">
        <f t="shared" si="13"/>
        <v>0</v>
      </c>
    </row>
    <row r="67" spans="1:12" s="5" customFormat="1" ht="409.5">
      <c r="A67" s="61"/>
      <c r="B67" s="74" t="s">
        <v>806</v>
      </c>
      <c r="C67" s="60">
        <v>1</v>
      </c>
      <c r="D67" s="60">
        <v>1</v>
      </c>
      <c r="E67" s="112" t="s">
        <v>807</v>
      </c>
      <c r="F67" s="113" t="s">
        <v>808</v>
      </c>
      <c r="G67" s="21">
        <v>50</v>
      </c>
      <c r="H67" s="21"/>
      <c r="I67" s="21">
        <v>810</v>
      </c>
      <c r="J67" s="112"/>
      <c r="K67" s="112"/>
      <c r="L67" s="112"/>
    </row>
    <row r="68" spans="1:12" s="5" customFormat="1">
      <c r="A68" s="61"/>
      <c r="B68" s="74"/>
      <c r="C68" s="60"/>
      <c r="D68" s="60"/>
      <c r="E68" s="112"/>
      <c r="F68" s="113"/>
      <c r="G68" s="21"/>
      <c r="H68" s="21"/>
      <c r="I68" s="21"/>
      <c r="J68" s="112"/>
      <c r="K68" s="112"/>
      <c r="L68" s="112"/>
    </row>
    <row r="69" spans="1:12" s="5" customFormat="1">
      <c r="A69" s="61"/>
      <c r="B69" s="74"/>
      <c r="C69" s="60"/>
      <c r="D69" s="60"/>
      <c r="E69" s="112"/>
      <c r="F69" s="113"/>
      <c r="G69" s="21"/>
      <c r="H69" s="21"/>
      <c r="I69" s="21"/>
      <c r="J69" s="112"/>
      <c r="K69" s="112"/>
      <c r="L69" s="112"/>
    </row>
    <row r="70" spans="1:12" s="5" customFormat="1">
      <c r="A70" s="61"/>
      <c r="B70" s="158" t="s">
        <v>253</v>
      </c>
      <c r="C70" s="159">
        <f>SUM(C71:C74)</f>
        <v>1</v>
      </c>
      <c r="D70" s="159">
        <f>SUM(D71:D74)</f>
        <v>1</v>
      </c>
      <c r="E70" s="160"/>
      <c r="F70" s="161"/>
      <c r="G70" s="159">
        <f t="shared" ref="G70:L70" si="14">SUM(G71:G74)</f>
        <v>10</v>
      </c>
      <c r="H70" s="159">
        <f t="shared" si="14"/>
        <v>0</v>
      </c>
      <c r="I70" s="159">
        <f t="shared" si="14"/>
        <v>590</v>
      </c>
      <c r="J70" s="161">
        <f t="shared" si="14"/>
        <v>0</v>
      </c>
      <c r="K70" s="161">
        <f t="shared" si="14"/>
        <v>0</v>
      </c>
      <c r="L70" s="162">
        <f t="shared" si="14"/>
        <v>0</v>
      </c>
    </row>
    <row r="71" spans="1:12" s="5" customFormat="1" ht="409.5">
      <c r="A71" s="61"/>
      <c r="B71" s="74" t="s">
        <v>809</v>
      </c>
      <c r="C71" s="60">
        <v>1</v>
      </c>
      <c r="D71" s="60">
        <v>1</v>
      </c>
      <c r="E71" s="112" t="s">
        <v>810</v>
      </c>
      <c r="F71" s="113" t="s">
        <v>811</v>
      </c>
      <c r="G71" s="21">
        <v>10</v>
      </c>
      <c r="H71" s="21"/>
      <c r="I71" s="21">
        <v>590</v>
      </c>
      <c r="J71" s="112"/>
      <c r="K71" s="112"/>
      <c r="L71" s="112"/>
    </row>
    <row r="72" spans="1:12" s="5" customFormat="1">
      <c r="A72" s="61"/>
      <c r="B72" s="74"/>
      <c r="C72" s="60"/>
      <c r="D72" s="60"/>
      <c r="E72" s="112"/>
      <c r="F72" s="113"/>
      <c r="G72" s="21"/>
      <c r="H72" s="21"/>
      <c r="I72" s="21"/>
      <c r="J72" s="112"/>
      <c r="K72" s="112"/>
      <c r="L72" s="112"/>
    </row>
    <row r="73" spans="1:12" s="5" customFormat="1">
      <c r="A73" s="61"/>
      <c r="B73" s="74"/>
      <c r="C73" s="60"/>
      <c r="D73" s="60"/>
      <c r="E73" s="112"/>
      <c r="F73" s="113"/>
      <c r="G73" s="21"/>
      <c r="H73" s="21"/>
      <c r="I73" s="21"/>
      <c r="J73" s="112"/>
      <c r="K73" s="112"/>
      <c r="L73" s="112"/>
    </row>
    <row r="74" spans="1:12">
      <c r="A74" s="61"/>
      <c r="B74" s="74"/>
      <c r="C74" s="60"/>
      <c r="D74" s="60"/>
      <c r="E74" s="113"/>
      <c r="F74" s="113"/>
      <c r="G74" s="21"/>
      <c r="H74" s="21"/>
      <c r="I74" s="21"/>
      <c r="J74" s="112"/>
      <c r="K74" s="112"/>
      <c r="L74" s="112"/>
    </row>
    <row r="75" spans="1:12" s="5" customFormat="1" ht="93.75" customHeight="1">
      <c r="A75" s="115" t="s">
        <v>99</v>
      </c>
      <c r="B75" s="115" t="s">
        <v>71</v>
      </c>
      <c r="C75" s="115">
        <f>SUM(C76,C80,C86)</f>
        <v>1</v>
      </c>
      <c r="D75" s="115">
        <f>SUM(D76,D80,D86)</f>
        <v>1</v>
      </c>
      <c r="E75" s="114"/>
      <c r="F75" s="115"/>
      <c r="G75" s="115">
        <f t="shared" ref="G75:L75" si="15">SUM(G76,G80,G86)</f>
        <v>10</v>
      </c>
      <c r="H75" s="115">
        <f t="shared" si="15"/>
        <v>0</v>
      </c>
      <c r="I75" s="115">
        <f t="shared" si="15"/>
        <v>914</v>
      </c>
      <c r="J75" s="114">
        <f t="shared" si="15"/>
        <v>0</v>
      </c>
      <c r="K75" s="114">
        <f t="shared" si="15"/>
        <v>0</v>
      </c>
      <c r="L75" s="114">
        <f t="shared" si="15"/>
        <v>0</v>
      </c>
    </row>
    <row r="76" spans="1:12" s="5" customFormat="1">
      <c r="A76" s="61"/>
      <c r="B76" s="158" t="s">
        <v>251</v>
      </c>
      <c r="C76" s="159">
        <f>SUM(C77:C79)</f>
        <v>0</v>
      </c>
      <c r="D76" s="159">
        <f>SUM(D77:D79)</f>
        <v>0</v>
      </c>
      <c r="E76" s="160"/>
      <c r="F76" s="161"/>
      <c r="G76" s="159">
        <f t="shared" ref="G76:L76" si="16">SUM(G77:G79)</f>
        <v>0</v>
      </c>
      <c r="H76" s="159">
        <f t="shared" si="16"/>
        <v>0</v>
      </c>
      <c r="I76" s="159">
        <f t="shared" si="16"/>
        <v>0</v>
      </c>
      <c r="J76" s="161">
        <f t="shared" si="16"/>
        <v>0</v>
      </c>
      <c r="K76" s="161">
        <f t="shared" si="16"/>
        <v>0</v>
      </c>
      <c r="L76" s="162">
        <f t="shared" si="16"/>
        <v>0</v>
      </c>
    </row>
    <row r="77" spans="1:12" s="5" customFormat="1">
      <c r="A77" s="61"/>
      <c r="B77" s="74"/>
      <c r="C77" s="60"/>
      <c r="D77" s="60"/>
      <c r="E77" s="112"/>
      <c r="F77" s="113"/>
      <c r="G77" s="21"/>
      <c r="H77" s="21"/>
      <c r="I77" s="21"/>
      <c r="J77" s="112"/>
      <c r="K77" s="112"/>
      <c r="L77" s="112"/>
    </row>
    <row r="78" spans="1:12" s="5" customFormat="1">
      <c r="A78" s="61"/>
      <c r="B78" s="74"/>
      <c r="C78" s="60"/>
      <c r="D78" s="60"/>
      <c r="E78" s="112"/>
      <c r="F78" s="113"/>
      <c r="G78" s="21"/>
      <c r="H78" s="21"/>
      <c r="I78" s="21"/>
      <c r="J78" s="112"/>
      <c r="K78" s="112"/>
      <c r="L78" s="112"/>
    </row>
    <row r="79" spans="1:12" s="5" customFormat="1">
      <c r="A79" s="61"/>
      <c r="B79" s="74"/>
      <c r="C79" s="60"/>
      <c r="D79" s="60"/>
      <c r="E79" s="112"/>
      <c r="F79" s="113"/>
      <c r="G79" s="21"/>
      <c r="H79" s="21"/>
      <c r="I79" s="21"/>
      <c r="J79" s="112"/>
      <c r="K79" s="112"/>
      <c r="L79" s="112"/>
    </row>
    <row r="80" spans="1:12" s="5" customFormat="1">
      <c r="A80" s="61"/>
      <c r="B80" s="158" t="s">
        <v>252</v>
      </c>
      <c r="C80" s="159">
        <f>SUM(C81:C85)</f>
        <v>1</v>
      </c>
      <c r="D80" s="159">
        <f>SUM(D81:D85)</f>
        <v>1</v>
      </c>
      <c r="E80" s="160"/>
      <c r="F80" s="161"/>
      <c r="G80" s="159">
        <f t="shared" ref="G80:L80" si="17">SUM(G81:G85)</f>
        <v>10</v>
      </c>
      <c r="H80" s="159">
        <f t="shared" si="17"/>
        <v>0</v>
      </c>
      <c r="I80" s="159">
        <f t="shared" si="17"/>
        <v>914</v>
      </c>
      <c r="J80" s="161">
        <f t="shared" si="17"/>
        <v>0</v>
      </c>
      <c r="K80" s="161">
        <f t="shared" si="17"/>
        <v>0</v>
      </c>
      <c r="L80" s="162">
        <f t="shared" si="17"/>
        <v>0</v>
      </c>
    </row>
    <row r="81" spans="1:12" s="5" customFormat="1" ht="409.5">
      <c r="A81" s="61"/>
      <c r="B81" s="74" t="s">
        <v>812</v>
      </c>
      <c r="C81" s="60">
        <v>1</v>
      </c>
      <c r="D81" s="60">
        <v>1</v>
      </c>
      <c r="E81" s="112" t="s">
        <v>813</v>
      </c>
      <c r="F81" s="113" t="s">
        <v>794</v>
      </c>
      <c r="G81" s="21">
        <v>10</v>
      </c>
      <c r="H81" s="21"/>
      <c r="I81" s="21">
        <v>914</v>
      </c>
      <c r="J81" s="112"/>
      <c r="K81" s="112"/>
      <c r="L81" s="112"/>
    </row>
    <row r="82" spans="1:12" s="5" customFormat="1">
      <c r="A82" s="61"/>
      <c r="B82" s="74"/>
      <c r="C82" s="60"/>
      <c r="D82" s="60"/>
      <c r="E82" s="112"/>
      <c r="F82" s="113"/>
      <c r="G82" s="21"/>
      <c r="H82" s="21"/>
      <c r="I82" s="21"/>
      <c r="J82" s="112"/>
      <c r="K82" s="112"/>
      <c r="L82" s="112"/>
    </row>
    <row r="83" spans="1:12" s="5" customFormat="1">
      <c r="A83" s="61"/>
      <c r="B83" s="74"/>
      <c r="C83" s="60"/>
      <c r="D83" s="60"/>
      <c r="E83" s="112"/>
      <c r="F83" s="113"/>
      <c r="G83" s="21"/>
      <c r="H83" s="21"/>
      <c r="I83" s="21"/>
      <c r="J83" s="112"/>
      <c r="K83" s="112"/>
      <c r="L83" s="112"/>
    </row>
    <row r="84" spans="1:12" s="5" customFormat="1">
      <c r="A84" s="61"/>
      <c r="B84" s="74"/>
      <c r="C84" s="60"/>
      <c r="D84" s="60"/>
      <c r="E84" s="112"/>
      <c r="F84" s="113"/>
      <c r="G84" s="21"/>
      <c r="H84" s="21"/>
      <c r="I84" s="21"/>
      <c r="J84" s="112"/>
      <c r="K84" s="112"/>
      <c r="L84" s="112"/>
    </row>
    <row r="85" spans="1:12" s="5" customFormat="1">
      <c r="A85" s="61"/>
      <c r="B85" s="74"/>
      <c r="C85" s="60"/>
      <c r="D85" s="60"/>
      <c r="E85" s="112"/>
      <c r="F85" s="113"/>
      <c r="G85" s="21"/>
      <c r="H85" s="21"/>
      <c r="I85" s="21"/>
      <c r="J85" s="112"/>
      <c r="K85" s="112"/>
      <c r="L85" s="112"/>
    </row>
    <row r="86" spans="1:12" s="5" customFormat="1">
      <c r="A86" s="61"/>
      <c r="B86" s="158" t="s">
        <v>253</v>
      </c>
      <c r="C86" s="159">
        <f>SUM(C87:C90)</f>
        <v>0</v>
      </c>
      <c r="D86" s="159">
        <f>SUM(D87:D90)</f>
        <v>0</v>
      </c>
      <c r="E86" s="160"/>
      <c r="F86" s="161"/>
      <c r="G86" s="159">
        <f t="shared" ref="G86:L86" si="18">SUM(G87:G90)</f>
        <v>0</v>
      </c>
      <c r="H86" s="159">
        <f t="shared" si="18"/>
        <v>0</v>
      </c>
      <c r="I86" s="159">
        <f t="shared" si="18"/>
        <v>0</v>
      </c>
      <c r="J86" s="161">
        <f t="shared" si="18"/>
        <v>0</v>
      </c>
      <c r="K86" s="161">
        <f t="shared" si="18"/>
        <v>0</v>
      </c>
      <c r="L86" s="162">
        <f t="shared" si="18"/>
        <v>0</v>
      </c>
    </row>
    <row r="87" spans="1:12" s="5" customFormat="1">
      <c r="A87" s="61"/>
      <c r="B87" s="74"/>
      <c r="C87" s="60"/>
      <c r="D87" s="60"/>
      <c r="E87" s="112"/>
      <c r="F87" s="113"/>
      <c r="G87" s="21"/>
      <c r="H87" s="21"/>
      <c r="I87" s="21"/>
      <c r="J87" s="112"/>
      <c r="K87" s="112"/>
      <c r="L87" s="112"/>
    </row>
    <row r="88" spans="1:12" s="5" customFormat="1">
      <c r="A88" s="61"/>
      <c r="B88" s="74"/>
      <c r="C88" s="60"/>
      <c r="D88" s="60"/>
      <c r="E88" s="112"/>
      <c r="F88" s="113"/>
      <c r="G88" s="21"/>
      <c r="H88" s="21"/>
      <c r="I88" s="21"/>
      <c r="J88" s="112"/>
      <c r="K88" s="112"/>
      <c r="L88" s="112"/>
    </row>
    <row r="89" spans="1:12" s="5" customFormat="1">
      <c r="A89" s="61"/>
      <c r="B89" s="74"/>
      <c r="C89" s="60"/>
      <c r="D89" s="60"/>
      <c r="E89" s="112"/>
      <c r="F89" s="113"/>
      <c r="G89" s="21"/>
      <c r="H89" s="21"/>
      <c r="I89" s="21"/>
      <c r="J89" s="112"/>
      <c r="K89" s="112"/>
      <c r="L89" s="112"/>
    </row>
    <row r="90" spans="1:12">
      <c r="A90" s="61"/>
      <c r="B90" s="74"/>
      <c r="C90" s="60"/>
      <c r="D90" s="60"/>
      <c r="E90" s="113"/>
      <c r="F90" s="113"/>
      <c r="G90" s="21"/>
      <c r="H90" s="21"/>
      <c r="I90" s="21"/>
      <c r="J90" s="112"/>
      <c r="K90" s="112"/>
      <c r="L90" s="112"/>
    </row>
    <row r="91" spans="1:12" s="5" customFormat="1" ht="75" customHeight="1">
      <c r="A91" s="115" t="s">
        <v>100</v>
      </c>
      <c r="B91" s="115" t="s">
        <v>72</v>
      </c>
      <c r="C91" s="115">
        <f>SUM(C92,C96,C102)</f>
        <v>2</v>
      </c>
      <c r="D91" s="115">
        <f>SUM(D92,D96,D102)</f>
        <v>2</v>
      </c>
      <c r="E91" s="114"/>
      <c r="F91" s="115"/>
      <c r="G91" s="115">
        <f>SUM(G92,G96,G102)</f>
        <v>30</v>
      </c>
      <c r="H91" s="115">
        <f>SUM(H92,H96,H102)</f>
        <v>20</v>
      </c>
      <c r="I91" s="115">
        <f>SUM(CI92,I96,I102)</f>
        <v>610</v>
      </c>
      <c r="J91" s="114">
        <f>SUM(J92,J96,J102)</f>
        <v>0</v>
      </c>
      <c r="K91" s="114">
        <f>SUM(K92,K96,K102)</f>
        <v>0</v>
      </c>
      <c r="L91" s="114">
        <f>SUM(L92,L96,L102)</f>
        <v>0</v>
      </c>
    </row>
    <row r="92" spans="1:12" s="5" customFormat="1">
      <c r="A92" s="61"/>
      <c r="B92" s="158" t="s">
        <v>251</v>
      </c>
      <c r="C92" s="159">
        <f>SUM(C93:C95)</f>
        <v>0</v>
      </c>
      <c r="D92" s="159">
        <f>SUM(D93:D95)</f>
        <v>0</v>
      </c>
      <c r="E92" s="160"/>
      <c r="F92" s="161"/>
      <c r="G92" s="159">
        <f t="shared" ref="G92:L92" si="19">SUM(G93:G95)</f>
        <v>0</v>
      </c>
      <c r="H92" s="159">
        <f t="shared" si="19"/>
        <v>0</v>
      </c>
      <c r="I92" s="159">
        <f t="shared" si="19"/>
        <v>0</v>
      </c>
      <c r="J92" s="161">
        <f t="shared" si="19"/>
        <v>0</v>
      </c>
      <c r="K92" s="161">
        <f t="shared" si="19"/>
        <v>0</v>
      </c>
      <c r="L92" s="162">
        <f t="shared" si="19"/>
        <v>0</v>
      </c>
    </row>
    <row r="93" spans="1:12" s="5" customFormat="1">
      <c r="A93" s="61"/>
      <c r="B93" s="74"/>
      <c r="C93" s="60"/>
      <c r="D93" s="60"/>
      <c r="E93" s="112"/>
      <c r="F93" s="113"/>
      <c r="G93" s="21"/>
      <c r="H93" s="21"/>
      <c r="I93" s="21"/>
      <c r="J93" s="112"/>
      <c r="K93" s="112"/>
      <c r="L93" s="112"/>
    </row>
    <row r="94" spans="1:12" s="5" customFormat="1">
      <c r="A94" s="61"/>
      <c r="B94" s="74"/>
      <c r="C94" s="60"/>
      <c r="D94" s="60"/>
      <c r="E94" s="112"/>
      <c r="F94" s="113"/>
      <c r="G94" s="21"/>
      <c r="H94" s="21"/>
      <c r="I94" s="21"/>
      <c r="J94" s="112"/>
      <c r="K94" s="112"/>
      <c r="L94" s="112"/>
    </row>
    <row r="95" spans="1:12" s="5" customFormat="1">
      <c r="A95" s="61"/>
      <c r="B95" s="74"/>
      <c r="C95" s="60"/>
      <c r="D95" s="60"/>
      <c r="E95" s="112"/>
      <c r="F95" s="113"/>
      <c r="G95" s="21"/>
      <c r="H95" s="21"/>
      <c r="I95" s="21"/>
      <c r="J95" s="112"/>
      <c r="K95" s="112"/>
      <c r="L95" s="112"/>
    </row>
    <row r="96" spans="1:12" s="5" customFormat="1">
      <c r="A96" s="61"/>
      <c r="B96" s="158" t="s">
        <v>252</v>
      </c>
      <c r="C96" s="159">
        <v>1</v>
      </c>
      <c r="D96" s="159">
        <v>1</v>
      </c>
      <c r="E96" s="160"/>
      <c r="F96" s="161"/>
      <c r="G96" s="159">
        <f t="shared" ref="G96:L96" si="20">SUM(G97:G101)</f>
        <v>20</v>
      </c>
      <c r="H96" s="159">
        <f t="shared" si="20"/>
        <v>20</v>
      </c>
      <c r="I96" s="159">
        <f t="shared" si="20"/>
        <v>560</v>
      </c>
      <c r="J96" s="161">
        <f t="shared" si="20"/>
        <v>0</v>
      </c>
      <c r="K96" s="161">
        <f t="shared" si="20"/>
        <v>0</v>
      </c>
      <c r="L96" s="162">
        <f t="shared" si="20"/>
        <v>0</v>
      </c>
    </row>
    <row r="97" spans="1:12" s="5" customFormat="1" ht="409.5">
      <c r="A97" s="61"/>
      <c r="B97" s="74" t="s">
        <v>814</v>
      </c>
      <c r="C97" s="60">
        <v>1</v>
      </c>
      <c r="D97" s="60">
        <v>1</v>
      </c>
      <c r="E97" s="112" t="s">
        <v>815</v>
      </c>
      <c r="F97" s="113" t="s">
        <v>816</v>
      </c>
      <c r="G97" s="21">
        <v>20</v>
      </c>
      <c r="H97" s="21">
        <v>20</v>
      </c>
      <c r="I97" s="21">
        <v>560</v>
      </c>
      <c r="J97" s="112"/>
      <c r="K97" s="112"/>
      <c r="L97" s="112"/>
    </row>
    <row r="98" spans="1:12" s="5" customFormat="1">
      <c r="A98" s="61"/>
      <c r="B98" s="74"/>
      <c r="C98" s="60"/>
      <c r="D98" s="60"/>
      <c r="E98" s="112"/>
      <c r="F98" s="113"/>
      <c r="G98" s="21"/>
      <c r="H98" s="21"/>
      <c r="I98" s="21"/>
      <c r="J98" s="112"/>
      <c r="K98" s="112"/>
      <c r="L98" s="112"/>
    </row>
    <row r="99" spans="1:12" s="5" customFormat="1">
      <c r="A99" s="61"/>
      <c r="B99" s="74"/>
      <c r="C99" s="60"/>
      <c r="D99" s="60"/>
      <c r="E99" s="112"/>
      <c r="F99" s="113"/>
      <c r="G99" s="21"/>
      <c r="H99" s="21"/>
      <c r="I99" s="21"/>
      <c r="J99" s="112"/>
      <c r="K99" s="112"/>
      <c r="L99" s="112"/>
    </row>
    <row r="100" spans="1:12" s="5" customFormat="1">
      <c r="A100" s="61"/>
      <c r="B100" s="74"/>
      <c r="C100" s="60"/>
      <c r="D100" s="60"/>
      <c r="E100" s="112"/>
      <c r="F100" s="113"/>
      <c r="G100" s="21"/>
      <c r="H100" s="21"/>
      <c r="I100" s="21"/>
      <c r="J100" s="112"/>
      <c r="K100" s="112"/>
      <c r="L100" s="112"/>
    </row>
    <row r="101" spans="1:12" s="5" customFormat="1">
      <c r="A101" s="61"/>
      <c r="B101" s="74"/>
      <c r="C101" s="60"/>
      <c r="D101" s="60"/>
      <c r="E101" s="112"/>
      <c r="F101" s="113"/>
      <c r="G101" s="21"/>
      <c r="H101" s="21"/>
      <c r="I101" s="21"/>
      <c r="J101" s="112"/>
      <c r="K101" s="112"/>
      <c r="L101" s="112"/>
    </row>
    <row r="102" spans="1:12" s="5" customFormat="1">
      <c r="A102" s="61"/>
      <c r="B102" s="158" t="s">
        <v>253</v>
      </c>
      <c r="C102" s="159">
        <f>SUM(C103:C106)</f>
        <v>1</v>
      </c>
      <c r="D102" s="159">
        <f>SUM(D103:D106)</f>
        <v>1</v>
      </c>
      <c r="E102" s="160"/>
      <c r="F102" s="161"/>
      <c r="G102" s="159">
        <f t="shared" ref="G102:L102" si="21">SUM(G103:G106)</f>
        <v>10</v>
      </c>
      <c r="H102" s="159">
        <f t="shared" si="21"/>
        <v>0</v>
      </c>
      <c r="I102" s="159">
        <f t="shared" si="21"/>
        <v>50</v>
      </c>
      <c r="J102" s="161">
        <f t="shared" si="21"/>
        <v>0</v>
      </c>
      <c r="K102" s="161">
        <f t="shared" si="21"/>
        <v>0</v>
      </c>
      <c r="L102" s="162">
        <f t="shared" si="21"/>
        <v>0</v>
      </c>
    </row>
    <row r="103" spans="1:12" s="5" customFormat="1" ht="409.5">
      <c r="A103" s="61"/>
      <c r="B103" s="74" t="s">
        <v>817</v>
      </c>
      <c r="C103" s="60">
        <v>1</v>
      </c>
      <c r="D103" s="60">
        <v>1</v>
      </c>
      <c r="E103" s="112" t="s">
        <v>818</v>
      </c>
      <c r="F103" s="113" t="s">
        <v>819</v>
      </c>
      <c r="G103" s="21">
        <v>10</v>
      </c>
      <c r="H103" s="21"/>
      <c r="I103" s="21">
        <v>50</v>
      </c>
      <c r="J103" s="112"/>
      <c r="K103" s="112"/>
      <c r="L103" s="112"/>
    </row>
    <row r="104" spans="1:12" s="5" customFormat="1">
      <c r="A104" s="61"/>
      <c r="B104" s="74"/>
      <c r="C104" s="60"/>
      <c r="D104" s="60"/>
      <c r="E104" s="112"/>
      <c r="F104" s="113"/>
      <c r="G104" s="21"/>
      <c r="H104" s="21"/>
      <c r="I104" s="21"/>
      <c r="J104" s="112"/>
      <c r="K104" s="112"/>
      <c r="L104" s="112"/>
    </row>
    <row r="105" spans="1:12" s="5" customFormat="1">
      <c r="A105" s="61"/>
      <c r="B105" s="74"/>
      <c r="C105" s="60"/>
      <c r="D105" s="60"/>
      <c r="E105" s="112"/>
      <c r="F105" s="113"/>
      <c r="G105" s="21"/>
      <c r="H105" s="21"/>
      <c r="I105" s="21"/>
      <c r="J105" s="112"/>
      <c r="K105" s="112"/>
      <c r="L105" s="112"/>
    </row>
    <row r="106" spans="1:12">
      <c r="A106" s="61"/>
      <c r="B106" s="74"/>
      <c r="C106" s="60"/>
      <c r="D106" s="60"/>
      <c r="E106" s="113"/>
      <c r="F106" s="113"/>
      <c r="G106" s="21"/>
      <c r="H106" s="21"/>
      <c r="I106" s="21"/>
      <c r="J106" s="112"/>
      <c r="K106" s="112"/>
      <c r="L106" s="112"/>
    </row>
    <row r="107" spans="1:12" ht="187.5" customHeight="1">
      <c r="A107" s="115" t="s">
        <v>200</v>
      </c>
      <c r="B107" s="115" t="s">
        <v>201</v>
      </c>
      <c r="C107" s="115">
        <f>SUM(C108,C112,C115)</f>
        <v>1</v>
      </c>
      <c r="D107" s="115">
        <f>SUM(D108,D112,D115)</f>
        <v>1</v>
      </c>
      <c r="E107" s="114"/>
      <c r="F107" s="115"/>
      <c r="G107" s="115">
        <f t="shared" ref="G107:L107" si="22">SUM(G108,G112,G115)</f>
        <v>15</v>
      </c>
      <c r="H107" s="115">
        <f t="shared" si="22"/>
        <v>0</v>
      </c>
      <c r="I107" s="115">
        <f t="shared" si="22"/>
        <v>345</v>
      </c>
      <c r="J107" s="114">
        <f t="shared" si="22"/>
        <v>0</v>
      </c>
      <c r="K107" s="114">
        <f t="shared" si="22"/>
        <v>1</v>
      </c>
      <c r="L107" s="114">
        <f t="shared" si="22"/>
        <v>0</v>
      </c>
    </row>
    <row r="108" spans="1:12">
      <c r="A108" s="61"/>
      <c r="B108" s="158" t="s">
        <v>251</v>
      </c>
      <c r="C108" s="159">
        <f>SUM(C109:C111)</f>
        <v>0</v>
      </c>
      <c r="D108" s="159">
        <f>SUM(D109:D111)</f>
        <v>0</v>
      </c>
      <c r="E108" s="160"/>
      <c r="F108" s="161"/>
      <c r="G108" s="159">
        <f t="shared" ref="G108:L108" si="23">SUM(G109:G111)</f>
        <v>0</v>
      </c>
      <c r="H108" s="159">
        <f t="shared" si="23"/>
        <v>0</v>
      </c>
      <c r="I108" s="159">
        <f t="shared" si="23"/>
        <v>0</v>
      </c>
      <c r="J108" s="161">
        <f t="shared" si="23"/>
        <v>0</v>
      </c>
      <c r="K108" s="161">
        <f t="shared" si="23"/>
        <v>0</v>
      </c>
      <c r="L108" s="162">
        <f t="shared" si="23"/>
        <v>0</v>
      </c>
    </row>
    <row r="109" spans="1:12">
      <c r="A109" s="61"/>
      <c r="B109" s="74"/>
      <c r="C109" s="60"/>
      <c r="D109" s="60"/>
      <c r="E109" s="112"/>
      <c r="F109" s="113"/>
      <c r="G109" s="21"/>
      <c r="H109" s="21"/>
      <c r="I109" s="21"/>
      <c r="J109" s="112"/>
      <c r="K109" s="112"/>
      <c r="L109" s="112"/>
    </row>
    <row r="110" spans="1:12">
      <c r="A110" s="61"/>
      <c r="B110" s="74"/>
      <c r="C110" s="60"/>
      <c r="D110" s="60"/>
      <c r="E110" s="112"/>
      <c r="F110" s="113"/>
      <c r="G110" s="21"/>
      <c r="H110" s="21"/>
      <c r="I110" s="21"/>
      <c r="J110" s="112"/>
      <c r="K110" s="112"/>
      <c r="L110" s="112"/>
    </row>
    <row r="111" spans="1:12">
      <c r="A111" s="61"/>
      <c r="B111" s="74"/>
      <c r="C111" s="60"/>
      <c r="D111" s="60"/>
      <c r="E111" s="112"/>
      <c r="F111" s="113"/>
      <c r="G111" s="21"/>
      <c r="H111" s="21"/>
      <c r="I111" s="21"/>
      <c r="J111" s="112"/>
      <c r="K111" s="112"/>
      <c r="L111" s="112"/>
    </row>
    <row r="112" spans="1:12">
      <c r="A112" s="61"/>
      <c r="B112" s="158" t="s">
        <v>252</v>
      </c>
      <c r="C112" s="159">
        <f>SUM(C113:C114)</f>
        <v>0</v>
      </c>
      <c r="D112" s="159">
        <f>SUM(D113:D114)</f>
        <v>0</v>
      </c>
      <c r="E112" s="160"/>
      <c r="F112" s="161"/>
      <c r="G112" s="159">
        <f t="shared" ref="G112:L112" si="24">SUM(G113:G114)</f>
        <v>0</v>
      </c>
      <c r="H112" s="159">
        <f t="shared" si="24"/>
        <v>0</v>
      </c>
      <c r="I112" s="159">
        <f t="shared" si="24"/>
        <v>0</v>
      </c>
      <c r="J112" s="161">
        <f t="shared" si="24"/>
        <v>0</v>
      </c>
      <c r="K112" s="161">
        <f t="shared" si="24"/>
        <v>0</v>
      </c>
      <c r="L112" s="162">
        <f t="shared" si="24"/>
        <v>0</v>
      </c>
    </row>
    <row r="113" spans="1:12">
      <c r="A113" s="61"/>
      <c r="B113" s="74"/>
      <c r="C113" s="60"/>
      <c r="D113" s="60"/>
      <c r="E113" s="112"/>
      <c r="F113" s="113"/>
      <c r="G113" s="21"/>
      <c r="H113" s="21"/>
      <c r="I113" s="21"/>
      <c r="J113" s="112"/>
      <c r="K113" s="112"/>
      <c r="L113" s="112"/>
    </row>
    <row r="114" spans="1:12">
      <c r="A114" s="61"/>
      <c r="B114" s="74"/>
      <c r="C114" s="60"/>
      <c r="D114" s="60"/>
      <c r="E114" s="112"/>
      <c r="F114" s="113"/>
      <c r="G114" s="21"/>
      <c r="H114" s="21"/>
      <c r="I114" s="21"/>
      <c r="J114" s="112"/>
      <c r="K114" s="112"/>
      <c r="L114" s="112"/>
    </row>
    <row r="115" spans="1:12">
      <c r="A115" s="61"/>
      <c r="B115" s="158" t="s">
        <v>253</v>
      </c>
      <c r="C115" s="159">
        <f>SUM(C116:C118)</f>
        <v>1</v>
      </c>
      <c r="D115" s="159">
        <f>SUM(D116:D118)</f>
        <v>1</v>
      </c>
      <c r="E115" s="160"/>
      <c r="F115" s="161"/>
      <c r="G115" s="159">
        <f t="shared" ref="G115:L115" si="25">SUM(G116:G118)</f>
        <v>15</v>
      </c>
      <c r="H115" s="159">
        <f t="shared" si="25"/>
        <v>0</v>
      </c>
      <c r="I115" s="159">
        <f t="shared" si="25"/>
        <v>345</v>
      </c>
      <c r="J115" s="161">
        <f t="shared" si="25"/>
        <v>0</v>
      </c>
      <c r="K115" s="161">
        <f t="shared" si="25"/>
        <v>1</v>
      </c>
      <c r="L115" s="162">
        <f t="shared" si="25"/>
        <v>0</v>
      </c>
    </row>
    <row r="116" spans="1:12" ht="409.5">
      <c r="A116" s="61"/>
      <c r="B116" s="74" t="s">
        <v>820</v>
      </c>
      <c r="C116" s="60">
        <v>1</v>
      </c>
      <c r="D116" s="60">
        <v>1</v>
      </c>
      <c r="E116" s="112" t="s">
        <v>821</v>
      </c>
      <c r="F116" s="113"/>
      <c r="G116" s="21">
        <v>15</v>
      </c>
      <c r="H116" s="21"/>
      <c r="I116" s="21">
        <v>345</v>
      </c>
      <c r="J116" s="112"/>
      <c r="K116" s="112">
        <v>1</v>
      </c>
      <c r="L116" s="112"/>
    </row>
    <row r="117" spans="1:12">
      <c r="A117" s="61"/>
      <c r="B117" s="74"/>
      <c r="C117" s="60"/>
      <c r="D117" s="60"/>
      <c r="E117" s="112"/>
      <c r="F117" s="113"/>
      <c r="G117" s="21"/>
      <c r="H117" s="21"/>
      <c r="I117" s="21"/>
      <c r="J117" s="112"/>
      <c r="K117" s="112"/>
      <c r="L117" s="112"/>
    </row>
    <row r="118" spans="1:12">
      <c r="A118" s="61"/>
      <c r="B118" s="74"/>
      <c r="C118" s="60"/>
      <c r="D118" s="60"/>
      <c r="E118" s="113"/>
      <c r="F118" s="113"/>
      <c r="G118" s="21"/>
      <c r="H118" s="21"/>
      <c r="I118" s="21"/>
      <c r="J118" s="112"/>
      <c r="K118" s="112"/>
      <c r="L118" s="112"/>
    </row>
    <row r="119" spans="1:12" ht="19.5">
      <c r="A119" s="330" t="s">
        <v>199</v>
      </c>
      <c r="B119" s="330"/>
      <c r="C119" s="330"/>
      <c r="D119" s="330"/>
      <c r="E119" s="330"/>
      <c r="F119" s="330"/>
      <c r="G119" s="330"/>
      <c r="H119" s="330"/>
      <c r="I119" s="330"/>
      <c r="J119" s="330"/>
      <c r="K119" s="115"/>
      <c r="L119" s="152"/>
    </row>
    <row r="120" spans="1:12">
      <c r="K120" s="126"/>
      <c r="L120" s="153"/>
    </row>
    <row r="121" spans="1:12">
      <c r="K121" s="126"/>
      <c r="L121" s="153"/>
    </row>
    <row r="122" spans="1:12">
      <c r="K122" s="126"/>
      <c r="L122" s="153"/>
    </row>
    <row r="123" spans="1:12">
      <c r="K123" s="126"/>
      <c r="L123" s="153"/>
    </row>
    <row r="124" spans="1:12">
      <c r="K124" s="126"/>
      <c r="L124" s="153"/>
    </row>
    <row r="125" spans="1:12">
      <c r="K125" s="126"/>
      <c r="L125" s="153"/>
    </row>
    <row r="126" spans="1:12">
      <c r="K126" s="126"/>
      <c r="L126" s="153"/>
    </row>
    <row r="127" spans="1:12">
      <c r="K127" s="126"/>
      <c r="L127" s="153"/>
    </row>
    <row r="128" spans="1:12">
      <c r="K128" s="126"/>
      <c r="L128" s="153"/>
    </row>
    <row r="129" spans="11:12" customFormat="1">
      <c r="K129" s="126"/>
      <c r="L129" s="153"/>
    </row>
    <row r="130" spans="11:12" customFormat="1">
      <c r="K130" s="115"/>
      <c r="L130" s="152"/>
    </row>
    <row r="131" spans="11:12" customFormat="1">
      <c r="K131" s="113"/>
      <c r="L131" s="154"/>
    </row>
    <row r="132" spans="11:12" customFormat="1">
      <c r="K132" s="113"/>
      <c r="L132" s="154"/>
    </row>
    <row r="133" spans="11:12" customFormat="1">
      <c r="K133" s="113"/>
      <c r="L133" s="154"/>
    </row>
    <row r="134" spans="11:12" customFormat="1">
      <c r="K134" s="113"/>
      <c r="L134" s="154"/>
    </row>
    <row r="135" spans="11:12" customFormat="1">
      <c r="K135" s="113"/>
      <c r="L135" s="154"/>
    </row>
    <row r="136" spans="11:12" customFormat="1">
      <c r="K136" s="113"/>
      <c r="L136" s="154"/>
    </row>
    <row r="137" spans="11:12" customFormat="1">
      <c r="K137" s="113"/>
      <c r="L137" s="154"/>
    </row>
    <row r="138" spans="11:12" customFormat="1">
      <c r="K138" s="113"/>
      <c r="L138" s="154"/>
    </row>
    <row r="139" spans="11:12" customFormat="1">
      <c r="K139" s="113"/>
      <c r="L139" s="154"/>
    </row>
    <row r="140" spans="11:12" customFormat="1">
      <c r="K140" s="113"/>
      <c r="L140" s="154"/>
    </row>
    <row r="141" spans="11:12" customFormat="1">
      <c r="K141" s="115"/>
      <c r="L141" s="152"/>
    </row>
    <row r="142" spans="11:12" customFormat="1">
      <c r="K142" s="113"/>
      <c r="L142" s="154"/>
    </row>
    <row r="143" spans="11:12" customFormat="1">
      <c r="K143" s="113"/>
      <c r="L143" s="154"/>
    </row>
    <row r="144" spans="11:12" customFormat="1">
      <c r="K144" s="113"/>
      <c r="L144" s="154"/>
    </row>
    <row r="145" spans="11:12" customFormat="1">
      <c r="K145" s="113"/>
      <c r="L145" s="154"/>
    </row>
    <row r="146" spans="11:12" customFormat="1">
      <c r="K146" s="113"/>
      <c r="L146" s="154"/>
    </row>
    <row r="147" spans="11:12" customFormat="1">
      <c r="K147" s="113"/>
      <c r="L147" s="154"/>
    </row>
    <row r="148" spans="11:12" customFormat="1">
      <c r="K148" s="113"/>
      <c r="L148" s="154"/>
    </row>
    <row r="149" spans="11:12" customFormat="1">
      <c r="K149" s="113"/>
      <c r="L149" s="154"/>
    </row>
    <row r="150" spans="11:12" customFormat="1">
      <c r="K150" s="113"/>
      <c r="L150" s="154"/>
    </row>
    <row r="151" spans="11:12" customFormat="1">
      <c r="K151" s="113"/>
      <c r="L151" s="154"/>
    </row>
    <row r="152" spans="11:12" customFormat="1">
      <c r="K152" s="115"/>
      <c r="L152" s="152"/>
    </row>
    <row r="153" spans="11:12" customFormat="1">
      <c r="K153" s="113"/>
      <c r="L153" s="154"/>
    </row>
    <row r="154" spans="11:12" customFormat="1">
      <c r="K154" s="113"/>
      <c r="L154" s="154"/>
    </row>
    <row r="155" spans="11:12" customFormat="1">
      <c r="K155" s="113"/>
      <c r="L155" s="154"/>
    </row>
    <row r="156" spans="11:12" customFormat="1">
      <c r="K156" s="113"/>
      <c r="L156" s="154"/>
    </row>
    <row r="157" spans="11:12" customFormat="1">
      <c r="K157" s="113"/>
      <c r="L157" s="154"/>
    </row>
    <row r="158" spans="11:12" customFormat="1">
      <c r="K158" s="113"/>
      <c r="L158" s="154"/>
    </row>
    <row r="159" spans="11:12" customFormat="1">
      <c r="K159" s="113"/>
      <c r="L159" s="154"/>
    </row>
    <row r="160" spans="11:12" customFormat="1">
      <c r="K160" s="113"/>
      <c r="L160" s="154"/>
    </row>
    <row r="161" spans="11:12" customFormat="1">
      <c r="K161" s="113"/>
      <c r="L161" s="154"/>
    </row>
    <row r="162" spans="11:12" customFormat="1">
      <c r="K162" s="113"/>
      <c r="L162" s="154"/>
    </row>
    <row r="163" spans="11:12" customFormat="1">
      <c r="K163" s="115"/>
      <c r="L163" s="152"/>
    </row>
    <row r="164" spans="11:12" customFormat="1">
      <c r="K164" s="113"/>
      <c r="L164" s="154"/>
    </row>
    <row r="165" spans="11:12" customFormat="1">
      <c r="K165" s="113"/>
      <c r="L165" s="154"/>
    </row>
    <row r="166" spans="11:12" customFormat="1">
      <c r="K166" s="113"/>
      <c r="L166" s="154"/>
    </row>
    <row r="167" spans="11:12" customFormat="1">
      <c r="K167" s="113"/>
      <c r="L167" s="154"/>
    </row>
    <row r="168" spans="11:12" customFormat="1">
      <c r="K168" s="113"/>
      <c r="L168" s="154"/>
    </row>
    <row r="169" spans="11:12" customFormat="1">
      <c r="K169" s="113"/>
      <c r="L169" s="154"/>
    </row>
    <row r="170" spans="11:12" customFormat="1">
      <c r="K170" s="113"/>
      <c r="L170" s="154"/>
    </row>
    <row r="171" spans="11:12" customFormat="1">
      <c r="K171" s="113"/>
      <c r="L171" s="154"/>
    </row>
    <row r="172" spans="11:12" customFormat="1">
      <c r="K172" s="113"/>
      <c r="L172" s="154"/>
    </row>
    <row r="173" spans="11:12" customFormat="1">
      <c r="K173" s="113"/>
      <c r="L173" s="154"/>
    </row>
    <row r="174" spans="11:12" customFormat="1">
      <c r="K174" s="115"/>
      <c r="L174" s="152"/>
    </row>
    <row r="175" spans="11:12" customFormat="1">
      <c r="K175" s="113"/>
      <c r="L175" s="154"/>
    </row>
    <row r="176" spans="11:12" customFormat="1">
      <c r="K176" s="113"/>
      <c r="L176" s="154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80" zoomScaleSheetLayoutView="80" workbookViewId="0">
      <selection activeCell="F5" sqref="F5"/>
    </sheetView>
  </sheetViews>
  <sheetFormatPr defaultRowHeight="1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>
      <c r="A1" s="292" t="s">
        <v>106</v>
      </c>
      <c r="B1" s="292"/>
      <c r="C1" s="292"/>
      <c r="D1" s="292"/>
      <c r="E1" s="292"/>
      <c r="F1" s="292"/>
      <c r="G1" s="292"/>
    </row>
    <row r="2" spans="1:7" ht="54.75" customHeight="1">
      <c r="A2" s="323" t="s">
        <v>107</v>
      </c>
      <c r="B2" s="329" t="s">
        <v>108</v>
      </c>
      <c r="C2" s="333"/>
      <c r="D2" s="323" t="s">
        <v>111</v>
      </c>
      <c r="E2" s="323" t="s">
        <v>112</v>
      </c>
      <c r="F2" s="323" t="s">
        <v>113</v>
      </c>
      <c r="G2" s="327" t="s">
        <v>114</v>
      </c>
    </row>
    <row r="3" spans="1:7" ht="21" customHeight="1">
      <c r="A3" s="325"/>
      <c r="B3" s="276" t="s">
        <v>59</v>
      </c>
      <c r="C3" s="276" t="s">
        <v>90</v>
      </c>
      <c r="D3" s="325"/>
      <c r="E3" s="325"/>
      <c r="F3" s="325"/>
      <c r="G3" s="327"/>
    </row>
    <row r="4" spans="1:7" ht="308.25" customHeight="1">
      <c r="A4" s="52" t="s">
        <v>109</v>
      </c>
      <c r="B4" s="55">
        <v>30</v>
      </c>
      <c r="C4" s="55">
        <v>30</v>
      </c>
      <c r="D4" s="81" t="s">
        <v>822</v>
      </c>
      <c r="E4" s="81" t="s">
        <v>823</v>
      </c>
      <c r="F4" s="112" t="s">
        <v>824</v>
      </c>
      <c r="G4" s="74" t="s">
        <v>825</v>
      </c>
    </row>
    <row r="5" spans="1:7" ht="143.25" customHeight="1">
      <c r="A5" s="54" t="s">
        <v>110</v>
      </c>
      <c r="B5" s="55"/>
      <c r="C5" s="55"/>
      <c r="D5" s="81"/>
      <c r="E5" s="112"/>
      <c r="F5" s="112"/>
      <c r="G5" s="74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>
      <selection activeCell="D25" sqref="D25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>
      <c r="A1" s="338" t="s">
        <v>115</v>
      </c>
      <c r="B1" s="338"/>
      <c r="C1" s="338"/>
      <c r="D1" s="338"/>
      <c r="E1" s="338"/>
      <c r="F1" s="338"/>
      <c r="G1" s="338"/>
      <c r="H1" s="338"/>
      <c r="I1" s="338"/>
    </row>
    <row r="2" spans="1:9" s="5" customFormat="1" ht="38.25" customHeight="1">
      <c r="A2" s="336" t="s">
        <v>62</v>
      </c>
      <c r="B2" s="336" t="s">
        <v>116</v>
      </c>
      <c r="C2" s="337" t="s">
        <v>117</v>
      </c>
      <c r="D2" s="337"/>
      <c r="E2" s="336" t="s">
        <v>118</v>
      </c>
      <c r="F2" s="336" t="s">
        <v>95</v>
      </c>
      <c r="G2" s="336" t="s">
        <v>120</v>
      </c>
      <c r="H2" s="336"/>
      <c r="I2" s="336" t="s">
        <v>122</v>
      </c>
    </row>
    <row r="3" spans="1:9" s="5" customFormat="1" ht="55.5" customHeight="1">
      <c r="A3" s="336"/>
      <c r="B3" s="336"/>
      <c r="C3" s="19" t="s">
        <v>59</v>
      </c>
      <c r="D3" s="19" t="s">
        <v>90</v>
      </c>
      <c r="E3" s="336"/>
      <c r="F3" s="336"/>
      <c r="G3" s="7" t="s">
        <v>119</v>
      </c>
      <c r="H3" s="7" t="s">
        <v>121</v>
      </c>
      <c r="I3" s="336"/>
    </row>
    <row r="4" spans="1:9" ht="18.75">
      <c r="A4" s="56">
        <v>1</v>
      </c>
      <c r="B4" s="74"/>
      <c r="C4" s="60"/>
      <c r="D4" s="60"/>
      <c r="E4" s="93"/>
      <c r="F4" s="74"/>
      <c r="G4" s="21"/>
      <c r="H4" s="21"/>
      <c r="I4" s="93"/>
    </row>
    <row r="5" spans="1:9" ht="18.75">
      <c r="A5" s="56">
        <v>2</v>
      </c>
      <c r="B5" s="74"/>
      <c r="C5" s="60"/>
      <c r="D5" s="60"/>
      <c r="E5" s="56"/>
      <c r="F5" s="74"/>
      <c r="G5" s="21"/>
      <c r="H5" s="21"/>
      <c r="I5" s="56"/>
    </row>
    <row r="6" spans="1:9" ht="18.75">
      <c r="A6" s="56">
        <v>3</v>
      </c>
      <c r="B6" s="74"/>
      <c r="C6" s="60"/>
      <c r="D6" s="60"/>
      <c r="E6" s="56"/>
      <c r="F6" s="74"/>
      <c r="G6" s="21"/>
      <c r="H6" s="21"/>
      <c r="I6" s="56"/>
    </row>
    <row r="7" spans="1:9" ht="18.75">
      <c r="A7" s="56">
        <v>4</v>
      </c>
      <c r="B7" s="74"/>
      <c r="C7" s="60"/>
      <c r="D7" s="60"/>
      <c r="E7" s="56"/>
      <c r="F7" s="74"/>
      <c r="G7" s="21"/>
      <c r="H7" s="21"/>
      <c r="I7" s="56"/>
    </row>
    <row r="8" spans="1:9" ht="18.75">
      <c r="A8" s="56">
        <v>5</v>
      </c>
      <c r="B8" s="74"/>
      <c r="C8" s="60"/>
      <c r="D8" s="60"/>
      <c r="E8" s="56"/>
      <c r="F8" s="74"/>
      <c r="G8" s="21"/>
      <c r="H8" s="21"/>
      <c r="I8" s="56"/>
    </row>
    <row r="9" spans="1:9" ht="18.75">
      <c r="A9" s="56">
        <v>6</v>
      </c>
      <c r="B9" s="74"/>
      <c r="C9" s="60"/>
      <c r="D9" s="60"/>
      <c r="E9" s="56"/>
      <c r="F9" s="74"/>
      <c r="G9" s="21"/>
      <c r="H9" s="21"/>
      <c r="I9" s="56"/>
    </row>
    <row r="10" spans="1:9" ht="18.75">
      <c r="A10" s="56">
        <v>7</v>
      </c>
      <c r="B10" s="74"/>
      <c r="C10" s="60"/>
      <c r="D10" s="60"/>
      <c r="E10" s="56"/>
      <c r="F10" s="74"/>
      <c r="G10" s="21"/>
      <c r="H10" s="21"/>
      <c r="I10" s="56"/>
    </row>
    <row r="11" spans="1:9" ht="18.75">
      <c r="A11" s="113">
        <v>8</v>
      </c>
      <c r="B11" s="74"/>
      <c r="C11" s="60"/>
      <c r="D11" s="60"/>
      <c r="E11" s="56"/>
      <c r="F11" s="74"/>
      <c r="G11" s="21"/>
      <c r="H11" s="21"/>
      <c r="I11" s="56"/>
    </row>
    <row r="12" spans="1:9" ht="18.75">
      <c r="A12" s="113">
        <v>9</v>
      </c>
      <c r="B12" s="74"/>
      <c r="C12" s="60"/>
      <c r="D12" s="60"/>
      <c r="E12" s="56"/>
      <c r="F12" s="74"/>
      <c r="G12" s="21"/>
      <c r="H12" s="21"/>
      <c r="I12" s="56"/>
    </row>
    <row r="13" spans="1:9" ht="18.75">
      <c r="A13" s="113">
        <v>10</v>
      </c>
      <c r="B13" s="74"/>
      <c r="C13" s="60"/>
      <c r="D13" s="60"/>
      <c r="E13" s="56"/>
      <c r="F13" s="74"/>
      <c r="G13" s="21"/>
      <c r="H13" s="21"/>
      <c r="I13" s="56"/>
    </row>
    <row r="14" spans="1:9" ht="18.75">
      <c r="A14" s="113">
        <v>11</v>
      </c>
      <c r="B14" s="74"/>
      <c r="C14" s="60"/>
      <c r="D14" s="60"/>
      <c r="E14" s="56"/>
      <c r="F14" s="74"/>
      <c r="G14" s="21"/>
      <c r="H14" s="21"/>
      <c r="I14" s="56"/>
    </row>
    <row r="15" spans="1:9" ht="18.75">
      <c r="A15" s="113">
        <v>12</v>
      </c>
      <c r="B15" s="74"/>
      <c r="C15" s="60"/>
      <c r="D15" s="60"/>
      <c r="E15" s="56"/>
      <c r="F15" s="74"/>
      <c r="G15" s="21"/>
      <c r="H15" s="21"/>
      <c r="I15" s="56"/>
    </row>
    <row r="16" spans="1:9" ht="18.75">
      <c r="A16" s="113">
        <v>13</v>
      </c>
      <c r="B16" s="74"/>
      <c r="C16" s="60"/>
      <c r="D16" s="60"/>
      <c r="E16" s="56"/>
      <c r="F16" s="74"/>
      <c r="G16" s="21"/>
      <c r="H16" s="21"/>
      <c r="I16" s="56"/>
    </row>
    <row r="17" spans="1:9" ht="18.75">
      <c r="A17" s="113">
        <v>14</v>
      </c>
      <c r="B17" s="74"/>
      <c r="C17" s="60"/>
      <c r="D17" s="60"/>
      <c r="E17" s="56"/>
      <c r="F17" s="74"/>
      <c r="G17" s="21"/>
      <c r="H17" s="21"/>
      <c r="I17" s="56"/>
    </row>
    <row r="18" spans="1:9" ht="18.75">
      <c r="A18" s="113">
        <v>15</v>
      </c>
      <c r="B18" s="74"/>
      <c r="C18" s="60"/>
      <c r="D18" s="60"/>
      <c r="E18" s="56"/>
      <c r="F18" s="74"/>
      <c r="G18" s="21"/>
      <c r="H18" s="21"/>
      <c r="I18" s="56"/>
    </row>
    <row r="19" spans="1:9" ht="18.75">
      <c r="A19" s="113">
        <v>16</v>
      </c>
      <c r="B19" s="74"/>
      <c r="C19" s="21"/>
      <c r="D19" s="21"/>
      <c r="E19" s="56"/>
      <c r="F19" s="74"/>
      <c r="G19" s="21"/>
      <c r="H19" s="21"/>
      <c r="I19" s="56"/>
    </row>
    <row r="20" spans="1:9" ht="18.75">
      <c r="A20" s="113">
        <v>17</v>
      </c>
      <c r="B20" s="74"/>
      <c r="C20" s="21"/>
      <c r="D20" s="21"/>
      <c r="E20" s="56"/>
      <c r="F20" s="74"/>
      <c r="G20" s="21"/>
      <c r="H20" s="21"/>
      <c r="I20" s="56"/>
    </row>
    <row r="21" spans="1:9" ht="18.75">
      <c r="A21" s="113">
        <v>18</v>
      </c>
      <c r="B21" s="74"/>
      <c r="C21" s="21"/>
      <c r="D21" s="21"/>
      <c r="E21" s="56"/>
      <c r="F21" s="74"/>
      <c r="G21" s="21"/>
      <c r="H21" s="21"/>
      <c r="I21" s="56"/>
    </row>
    <row r="22" spans="1:9" ht="18.75">
      <c r="A22" s="113">
        <v>19</v>
      </c>
      <c r="B22" s="74"/>
      <c r="C22" s="21"/>
      <c r="D22" s="21"/>
      <c r="E22" s="56"/>
      <c r="F22" s="74"/>
      <c r="G22" s="21"/>
      <c r="H22" s="21"/>
      <c r="I22" s="56"/>
    </row>
    <row r="23" spans="1:9" ht="18.75">
      <c r="A23" s="113">
        <v>20</v>
      </c>
      <c r="B23" s="74"/>
      <c r="C23" s="21"/>
      <c r="D23" s="21"/>
      <c r="E23" s="56"/>
      <c r="F23" s="74"/>
      <c r="G23" s="21"/>
      <c r="H23" s="21"/>
      <c r="I23" s="56"/>
    </row>
    <row r="24" spans="1:9" ht="18.75">
      <c r="A24" s="113">
        <v>21</v>
      </c>
      <c r="B24" s="74"/>
      <c r="C24" s="21"/>
      <c r="D24" s="21"/>
      <c r="E24" s="56"/>
      <c r="F24" s="74"/>
      <c r="G24" s="21"/>
      <c r="H24" s="21"/>
      <c r="I24" s="56"/>
    </row>
    <row r="25" spans="1:9" ht="18.75">
      <c r="A25" s="113">
        <v>22</v>
      </c>
      <c r="B25" s="74"/>
      <c r="C25" s="21"/>
      <c r="D25" s="21"/>
      <c r="E25" s="56"/>
      <c r="F25" s="74"/>
      <c r="G25" s="21"/>
      <c r="H25" s="21"/>
      <c r="I25" s="56"/>
    </row>
    <row r="26" spans="1:9" ht="18.75">
      <c r="A26" s="113">
        <v>23</v>
      </c>
      <c r="B26" s="74"/>
      <c r="C26" s="21"/>
      <c r="D26" s="21"/>
      <c r="E26" s="56"/>
      <c r="F26" s="74"/>
      <c r="G26" s="21"/>
      <c r="H26" s="21"/>
      <c r="I26" s="56"/>
    </row>
    <row r="27" spans="1:9" ht="18.75">
      <c r="A27" s="113">
        <v>24</v>
      </c>
      <c r="B27" s="74"/>
      <c r="C27" s="21"/>
      <c r="D27" s="21"/>
      <c r="E27" s="56"/>
      <c r="F27" s="74"/>
      <c r="G27" s="21"/>
      <c r="H27" s="21"/>
      <c r="I27" s="56"/>
    </row>
    <row r="28" spans="1:9" ht="18.75">
      <c r="A28" s="113">
        <v>25</v>
      </c>
      <c r="B28" s="74"/>
      <c r="C28" s="21"/>
      <c r="D28" s="21"/>
      <c r="E28" s="56"/>
      <c r="F28" s="74"/>
      <c r="G28" s="21"/>
      <c r="H28" s="21"/>
      <c r="I28" s="56"/>
    </row>
    <row r="29" spans="1:9" ht="18.75">
      <c r="A29" s="113">
        <v>26</v>
      </c>
      <c r="B29" s="94"/>
      <c r="C29" s="23"/>
      <c r="D29" s="23"/>
      <c r="E29" s="49"/>
      <c r="F29" s="94"/>
      <c r="G29" s="49"/>
      <c r="H29" s="49"/>
      <c r="I29" s="49"/>
    </row>
    <row r="30" spans="1:9" ht="18.75">
      <c r="A30" s="113">
        <v>27</v>
      </c>
      <c r="B30" s="94"/>
      <c r="C30" s="23"/>
      <c r="D30" s="23"/>
      <c r="E30" s="49"/>
      <c r="F30" s="94"/>
      <c r="G30" s="49"/>
      <c r="H30" s="49"/>
      <c r="I30" s="49"/>
    </row>
    <row r="31" spans="1:9" ht="18.75">
      <c r="A31" s="113">
        <v>28</v>
      </c>
      <c r="B31" s="94"/>
      <c r="C31" s="23"/>
      <c r="D31" s="23"/>
      <c r="E31" s="49"/>
      <c r="F31" s="94"/>
      <c r="G31" s="49"/>
      <c r="H31" s="49"/>
      <c r="I31" s="49"/>
    </row>
    <row r="32" spans="1:9" ht="18.75">
      <c r="A32" s="113">
        <v>29</v>
      </c>
      <c r="B32" s="94"/>
      <c r="C32" s="23"/>
      <c r="D32" s="23"/>
      <c r="E32" s="49"/>
      <c r="F32" s="94"/>
      <c r="G32" s="49"/>
      <c r="H32" s="49"/>
      <c r="I32" s="49"/>
    </row>
    <row r="33" spans="1:9" ht="18.75">
      <c r="A33" s="113">
        <v>30</v>
      </c>
      <c r="B33" s="94"/>
      <c r="C33" s="23"/>
      <c r="D33" s="23"/>
      <c r="E33" s="49"/>
      <c r="F33" s="94"/>
      <c r="G33" s="49"/>
      <c r="H33" s="49"/>
      <c r="I33" s="49"/>
    </row>
    <row r="34" spans="1:9" ht="18.75">
      <c r="A34" s="334" t="s">
        <v>91</v>
      </c>
      <c r="B34" s="335"/>
      <c r="C34" s="35">
        <f>SUM(C4:C33)</f>
        <v>0</v>
      </c>
      <c r="D34" s="35">
        <f>SUM(D4:D33)</f>
        <v>0</v>
      </c>
      <c r="E34" s="53"/>
      <c r="F34" s="53"/>
      <c r="G34" s="35">
        <f>SUM(G4:G33)</f>
        <v>0</v>
      </c>
      <c r="H34" s="35">
        <f>SUM(H4:H33)</f>
        <v>0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3"/>
  <sheetViews>
    <sheetView view="pageBreakPreview" topLeftCell="C7" zoomScale="90" zoomScaleSheetLayoutView="90" workbookViewId="0">
      <selection activeCell="C12" sqref="C12"/>
    </sheetView>
  </sheetViews>
  <sheetFormatPr defaultRowHeight="1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>
      <c r="A1" s="2" t="s">
        <v>270</v>
      </c>
      <c r="B1" s="50"/>
      <c r="C1" s="50"/>
      <c r="D1" s="50"/>
      <c r="E1" s="50"/>
      <c r="F1" s="50"/>
      <c r="G1" s="50"/>
      <c r="H1" s="66"/>
      <c r="I1" s="66"/>
      <c r="J1" s="66"/>
      <c r="K1" s="66"/>
      <c r="L1" s="66"/>
      <c r="M1" s="66"/>
      <c r="N1" s="66"/>
    </row>
    <row r="2" spans="1:14" ht="18.75">
      <c r="A2" s="2"/>
      <c r="B2" s="292"/>
      <c r="C2" s="292"/>
      <c r="D2" s="292"/>
      <c r="E2" s="292"/>
      <c r="F2" s="292"/>
      <c r="G2" s="292"/>
      <c r="H2" s="38"/>
      <c r="I2" s="66"/>
      <c r="J2" s="66"/>
      <c r="K2" s="38"/>
      <c r="L2" s="38"/>
      <c r="M2" s="38"/>
      <c r="N2" s="38"/>
    </row>
    <row r="3" spans="1:14" s="5" customFormat="1" ht="18.75" customHeight="1">
      <c r="A3" s="327" t="s">
        <v>123</v>
      </c>
      <c r="B3" s="339" t="s">
        <v>117</v>
      </c>
      <c r="C3" s="339"/>
      <c r="D3" s="327" t="s">
        <v>125</v>
      </c>
      <c r="E3" s="340" t="s">
        <v>126</v>
      </c>
      <c r="F3" s="327" t="s">
        <v>127</v>
      </c>
      <c r="G3" s="327" t="s">
        <v>128</v>
      </c>
      <c r="H3" s="327" t="s">
        <v>123</v>
      </c>
      <c r="I3" s="339" t="s">
        <v>117</v>
      </c>
      <c r="J3" s="339"/>
      <c r="K3" s="327" t="s">
        <v>125</v>
      </c>
      <c r="L3" s="340" t="s">
        <v>126</v>
      </c>
      <c r="M3" s="327" t="s">
        <v>127</v>
      </c>
      <c r="N3" s="327" t="s">
        <v>128</v>
      </c>
    </row>
    <row r="4" spans="1:14" s="5" customFormat="1" ht="76.5" customHeight="1">
      <c r="A4" s="327"/>
      <c r="B4" s="51" t="s">
        <v>59</v>
      </c>
      <c r="C4" s="51" t="s">
        <v>90</v>
      </c>
      <c r="D4" s="327"/>
      <c r="E4" s="340"/>
      <c r="F4" s="327"/>
      <c r="G4" s="327"/>
      <c r="H4" s="327"/>
      <c r="I4" s="51" t="s">
        <v>59</v>
      </c>
      <c r="J4" s="51" t="s">
        <v>90</v>
      </c>
      <c r="K4" s="327"/>
      <c r="L4" s="340"/>
      <c r="M4" s="327"/>
      <c r="N4" s="327"/>
    </row>
    <row r="5" spans="1:14" ht="18.75">
      <c r="A5" s="67" t="s">
        <v>258</v>
      </c>
      <c r="B5" s="35">
        <v>6</v>
      </c>
      <c r="C5" s="35">
        <f>SUM(C6:C153)</f>
        <v>6</v>
      </c>
      <c r="D5" s="242"/>
      <c r="E5" s="242"/>
      <c r="F5" s="243">
        <f>SUM(F6:F153)</f>
        <v>11935</v>
      </c>
      <c r="G5" s="242"/>
      <c r="H5" s="244" t="s">
        <v>124</v>
      </c>
      <c r="I5" s="243">
        <v>5</v>
      </c>
      <c r="J5" s="243">
        <f>SUM(J6:J153)</f>
        <v>7</v>
      </c>
      <c r="K5" s="242"/>
      <c r="L5" s="242"/>
      <c r="M5" s="243">
        <f>SUM(M6:M153)</f>
        <v>1085</v>
      </c>
      <c r="N5" s="242"/>
    </row>
    <row r="6" spans="1:14" ht="93.75">
      <c r="A6" s="204"/>
      <c r="B6" s="60"/>
      <c r="C6" s="59">
        <v>1</v>
      </c>
      <c r="D6" s="95" t="s">
        <v>292</v>
      </c>
      <c r="E6" s="231" t="s">
        <v>71</v>
      </c>
      <c r="F6" s="60">
        <v>140</v>
      </c>
      <c r="G6" s="206" t="s">
        <v>299</v>
      </c>
      <c r="H6" s="68"/>
      <c r="I6" s="60"/>
      <c r="J6" s="60">
        <v>1</v>
      </c>
      <c r="K6" s="249" t="s">
        <v>309</v>
      </c>
      <c r="L6" s="141" t="s">
        <v>263</v>
      </c>
      <c r="M6" s="60">
        <v>85</v>
      </c>
      <c r="N6" s="206" t="s">
        <v>310</v>
      </c>
    </row>
    <row r="7" spans="1:14" ht="75">
      <c r="A7" s="70"/>
      <c r="B7" s="60"/>
      <c r="C7" s="60">
        <v>1</v>
      </c>
      <c r="D7" s="250" t="s">
        <v>293</v>
      </c>
      <c r="E7" s="141" t="s">
        <v>298</v>
      </c>
      <c r="F7" s="60">
        <v>550</v>
      </c>
      <c r="G7" s="206" t="s">
        <v>300</v>
      </c>
      <c r="H7" s="69"/>
      <c r="I7" s="60"/>
      <c r="J7" s="60">
        <v>1</v>
      </c>
      <c r="K7" s="251" t="s">
        <v>306</v>
      </c>
      <c r="L7" s="141" t="s">
        <v>69</v>
      </c>
      <c r="M7" s="60">
        <v>45</v>
      </c>
      <c r="N7" s="59" t="s">
        <v>311</v>
      </c>
    </row>
    <row r="8" spans="1:14" ht="56.25">
      <c r="A8" s="68"/>
      <c r="B8" s="60"/>
      <c r="C8" s="60">
        <v>1</v>
      </c>
      <c r="D8" s="95" t="s">
        <v>294</v>
      </c>
      <c r="E8" s="141" t="s">
        <v>298</v>
      </c>
      <c r="F8" s="60">
        <v>600</v>
      </c>
      <c r="G8" s="206" t="s">
        <v>299</v>
      </c>
      <c r="H8" s="68"/>
      <c r="I8" s="60"/>
      <c r="J8" s="60">
        <v>1</v>
      </c>
      <c r="K8" s="249" t="s">
        <v>302</v>
      </c>
      <c r="L8" s="141" t="s">
        <v>69</v>
      </c>
      <c r="M8" s="60">
        <v>150</v>
      </c>
      <c r="N8" s="59" t="s">
        <v>311</v>
      </c>
    </row>
    <row r="9" spans="1:14" ht="93.75">
      <c r="A9" s="69"/>
      <c r="B9" s="21"/>
      <c r="C9" s="21">
        <v>1</v>
      </c>
      <c r="D9" s="74" t="s">
        <v>295</v>
      </c>
      <c r="E9" s="205" t="s">
        <v>71</v>
      </c>
      <c r="F9" s="21">
        <v>10000</v>
      </c>
      <c r="G9" s="205" t="s">
        <v>299</v>
      </c>
      <c r="H9" s="69"/>
      <c r="I9" s="21"/>
      <c r="J9" s="21">
        <v>1</v>
      </c>
      <c r="K9" s="249" t="s">
        <v>303</v>
      </c>
      <c r="L9" s="141" t="s">
        <v>263</v>
      </c>
      <c r="M9" s="21">
        <v>20</v>
      </c>
      <c r="N9" s="113" t="s">
        <v>310</v>
      </c>
    </row>
    <row r="10" spans="1:14" ht="56.25">
      <c r="A10" s="69"/>
      <c r="B10" s="21"/>
      <c r="C10" s="21">
        <v>1</v>
      </c>
      <c r="D10" s="74" t="s">
        <v>296</v>
      </c>
      <c r="E10" s="205" t="s">
        <v>69</v>
      </c>
      <c r="F10" s="21">
        <v>600</v>
      </c>
      <c r="G10" s="205" t="s">
        <v>299</v>
      </c>
      <c r="H10" s="69"/>
      <c r="I10" s="21"/>
      <c r="J10" s="21">
        <v>1</v>
      </c>
      <c r="K10" s="249" t="s">
        <v>307</v>
      </c>
      <c r="L10" s="141" t="s">
        <v>69</v>
      </c>
      <c r="M10" s="21">
        <v>500</v>
      </c>
      <c r="N10" s="113" t="s">
        <v>311</v>
      </c>
    </row>
    <row r="11" spans="1:14" ht="112.5">
      <c r="A11" s="69"/>
      <c r="B11" s="21"/>
      <c r="C11" s="21">
        <v>1</v>
      </c>
      <c r="D11" s="74" t="s">
        <v>297</v>
      </c>
      <c r="E11" s="205" t="s">
        <v>298</v>
      </c>
      <c r="F11" s="21">
        <v>45</v>
      </c>
      <c r="G11" s="205" t="s">
        <v>301</v>
      </c>
      <c r="H11" s="69"/>
      <c r="I11" s="21"/>
      <c r="J11" s="21">
        <v>1</v>
      </c>
      <c r="K11" s="249" t="s">
        <v>304</v>
      </c>
      <c r="L11" s="141" t="s">
        <v>298</v>
      </c>
      <c r="M11" s="21">
        <v>200</v>
      </c>
      <c r="N11" s="113" t="s">
        <v>312</v>
      </c>
    </row>
    <row r="12" spans="1:14" ht="156.75" customHeight="1">
      <c r="A12" s="69"/>
      <c r="B12" s="21"/>
      <c r="C12" s="21"/>
      <c r="D12" s="231"/>
      <c r="E12" s="231"/>
      <c r="F12" s="21"/>
      <c r="G12" s="74"/>
      <c r="H12" s="69"/>
      <c r="I12" s="21"/>
      <c r="J12" s="21">
        <v>1</v>
      </c>
      <c r="K12" s="249" t="s">
        <v>305</v>
      </c>
      <c r="L12" s="141" t="s">
        <v>308</v>
      </c>
      <c r="M12" s="21">
        <v>85</v>
      </c>
      <c r="N12" s="113" t="s">
        <v>313</v>
      </c>
    </row>
    <row r="13" spans="1:14" ht="18.75">
      <c r="A13" s="69"/>
      <c r="B13" s="21"/>
      <c r="C13" s="21"/>
      <c r="D13" s="245"/>
      <c r="E13" s="246"/>
      <c r="F13" s="247"/>
      <c r="G13" s="246"/>
      <c r="H13" s="248"/>
      <c r="I13" s="247"/>
      <c r="J13" s="247"/>
      <c r="K13" s="245"/>
      <c r="L13" s="246"/>
      <c r="M13" s="247"/>
      <c r="N13" s="246"/>
    </row>
    <row r="14" spans="1:14" ht="18.75">
      <c r="A14" s="69"/>
      <c r="B14" s="21"/>
      <c r="C14" s="21"/>
      <c r="D14" s="74"/>
      <c r="E14" s="56"/>
      <c r="F14" s="21"/>
      <c r="G14" s="56"/>
      <c r="H14" s="69"/>
      <c r="I14" s="21"/>
      <c r="J14" s="21"/>
      <c r="K14" s="74"/>
      <c r="L14" s="56"/>
      <c r="M14" s="21"/>
      <c r="N14" s="56"/>
    </row>
    <row r="15" spans="1:14" ht="18.75">
      <c r="A15" s="69"/>
      <c r="B15" s="21"/>
      <c r="C15" s="21"/>
      <c r="D15" s="74"/>
      <c r="E15" s="56"/>
      <c r="F15" s="21"/>
      <c r="G15" s="56"/>
      <c r="H15" s="69"/>
      <c r="I15" s="21"/>
      <c r="J15" s="21"/>
      <c r="K15" s="74"/>
      <c r="L15" s="113"/>
      <c r="M15" s="21"/>
      <c r="N15" s="56"/>
    </row>
    <row r="16" spans="1:14" ht="18.75">
      <c r="A16" s="69"/>
      <c r="B16" s="21"/>
      <c r="C16" s="21"/>
      <c r="D16" s="74"/>
      <c r="E16" s="56"/>
      <c r="F16" s="21"/>
      <c r="G16" s="56"/>
      <c r="H16" s="69"/>
      <c r="I16" s="21"/>
      <c r="J16" s="21"/>
      <c r="K16" s="74"/>
      <c r="L16" s="56"/>
      <c r="M16" s="21"/>
      <c r="N16" s="56"/>
    </row>
    <row r="17" spans="1:14" ht="18.75">
      <c r="A17" s="69"/>
      <c r="B17" s="21"/>
      <c r="C17" s="21"/>
      <c r="D17" s="74"/>
      <c r="E17" s="56"/>
      <c r="F17" s="21"/>
      <c r="G17" s="56"/>
      <c r="H17" s="69"/>
      <c r="I17" s="21"/>
      <c r="J17" s="21"/>
      <c r="K17" s="74"/>
      <c r="L17" s="56"/>
      <c r="M17" s="21"/>
      <c r="N17" s="56"/>
    </row>
    <row r="18" spans="1:14" ht="18.75">
      <c r="A18" s="69"/>
      <c r="B18" s="21"/>
      <c r="C18" s="21"/>
      <c r="D18" s="74"/>
      <c r="E18" s="56"/>
      <c r="F18" s="21"/>
      <c r="G18" s="56"/>
      <c r="H18" s="69"/>
      <c r="I18" s="21"/>
      <c r="J18" s="21"/>
      <c r="K18" s="74"/>
      <c r="L18" s="56"/>
      <c r="M18" s="21"/>
      <c r="N18" s="56"/>
    </row>
    <row r="19" spans="1:14" ht="18.75">
      <c r="A19" s="69"/>
      <c r="B19" s="21"/>
      <c r="C19" s="21"/>
      <c r="D19" s="74"/>
      <c r="E19" s="56"/>
      <c r="F19" s="21"/>
      <c r="G19" s="56"/>
      <c r="H19" s="69"/>
      <c r="I19" s="21"/>
      <c r="J19" s="21"/>
      <c r="K19" s="74"/>
      <c r="L19" s="56"/>
      <c r="M19" s="21"/>
      <c r="N19" s="56"/>
    </row>
    <row r="20" spans="1:14" ht="18.75">
      <c r="A20" s="69"/>
      <c r="B20" s="21"/>
      <c r="C20" s="21"/>
      <c r="D20" s="74"/>
      <c r="E20" s="56"/>
      <c r="F20" s="21"/>
      <c r="G20" s="56"/>
      <c r="H20" s="69"/>
      <c r="I20" s="21"/>
      <c r="J20" s="21"/>
      <c r="K20" s="74"/>
      <c r="L20" s="56"/>
      <c r="M20" s="21"/>
      <c r="N20" s="56"/>
    </row>
    <row r="21" spans="1:14" ht="18.75">
      <c r="A21" s="69"/>
      <c r="B21" s="21"/>
      <c r="C21" s="21"/>
      <c r="D21" s="74"/>
      <c r="E21" s="56"/>
      <c r="F21" s="21"/>
      <c r="G21" s="56"/>
      <c r="H21" s="69"/>
      <c r="I21" s="21"/>
      <c r="J21" s="21"/>
      <c r="K21" s="74"/>
      <c r="L21" s="56"/>
      <c r="M21" s="21"/>
      <c r="N21" s="56"/>
    </row>
    <row r="22" spans="1:14" ht="18.75">
      <c r="A22" s="69"/>
      <c r="B22" s="21"/>
      <c r="C22" s="21"/>
      <c r="D22" s="74"/>
      <c r="E22" s="56"/>
      <c r="F22" s="21"/>
      <c r="G22" s="56"/>
      <c r="H22" s="69"/>
      <c r="I22" s="21"/>
      <c r="J22" s="21"/>
      <c r="K22" s="74"/>
      <c r="L22" s="56"/>
      <c r="M22" s="21"/>
      <c r="N22" s="56"/>
    </row>
    <row r="23" spans="1:14" ht="18.75">
      <c r="A23" s="69"/>
      <c r="B23" s="21"/>
      <c r="C23" s="21"/>
      <c r="D23" s="74"/>
      <c r="E23" s="56"/>
      <c r="F23" s="21"/>
      <c r="G23" s="56"/>
      <c r="H23" s="69"/>
      <c r="I23" s="21"/>
      <c r="J23" s="21"/>
      <c r="K23" s="74"/>
      <c r="L23" s="56"/>
      <c r="M23" s="21"/>
      <c r="N23" s="56"/>
    </row>
    <row r="24" spans="1:14" ht="18.75">
      <c r="A24" s="69"/>
      <c r="B24" s="21"/>
      <c r="C24" s="21"/>
      <c r="D24" s="74"/>
      <c r="E24" s="56"/>
      <c r="F24" s="21"/>
      <c r="G24" s="56"/>
      <c r="H24" s="69"/>
      <c r="I24" s="21"/>
      <c r="J24" s="21"/>
      <c r="K24" s="74"/>
      <c r="L24" s="56"/>
      <c r="M24" s="21"/>
      <c r="N24" s="56"/>
    </row>
    <row r="25" spans="1:14" ht="18.75">
      <c r="A25" s="69"/>
      <c r="B25" s="21"/>
      <c r="C25" s="21"/>
      <c r="D25" s="74"/>
      <c r="E25" s="56"/>
      <c r="F25" s="21"/>
      <c r="G25" s="56"/>
      <c r="H25" s="69"/>
      <c r="I25" s="21"/>
      <c r="J25" s="21"/>
      <c r="K25" s="74"/>
      <c r="L25" s="56"/>
      <c r="M25" s="21"/>
      <c r="N25" s="56"/>
    </row>
    <row r="26" spans="1:14" ht="18.75">
      <c r="A26" s="69"/>
      <c r="B26" s="21"/>
      <c r="C26" s="21"/>
      <c r="D26" s="74"/>
      <c r="E26" s="56"/>
      <c r="F26" s="21"/>
      <c r="G26" s="56"/>
      <c r="H26" s="69"/>
      <c r="I26" s="21"/>
      <c r="J26" s="21"/>
      <c r="K26" s="74"/>
      <c r="L26" s="56"/>
      <c r="M26" s="21"/>
      <c r="N26" s="56"/>
    </row>
    <row r="27" spans="1:14" ht="18.75">
      <c r="A27" s="69"/>
      <c r="B27" s="21"/>
      <c r="C27" s="21"/>
      <c r="D27" s="74"/>
      <c r="E27" s="56"/>
      <c r="F27" s="21"/>
      <c r="G27" s="56"/>
      <c r="H27" s="69"/>
      <c r="I27" s="21"/>
      <c r="J27" s="21"/>
      <c r="K27" s="74"/>
      <c r="L27" s="56"/>
      <c r="M27" s="21"/>
      <c r="N27" s="56"/>
    </row>
    <row r="28" spans="1:14" ht="18.75">
      <c r="A28" s="69"/>
      <c r="B28" s="21"/>
      <c r="C28" s="21"/>
      <c r="D28" s="74"/>
      <c r="E28" s="56"/>
      <c r="F28" s="21"/>
      <c r="G28" s="56"/>
      <c r="H28" s="69"/>
      <c r="I28" s="21"/>
      <c r="J28" s="21"/>
      <c r="K28" s="74"/>
      <c r="L28" s="56"/>
      <c r="M28" s="21"/>
      <c r="N28" s="56"/>
    </row>
    <row r="29" spans="1:14" ht="18.75">
      <c r="A29" s="69"/>
      <c r="B29" s="21"/>
      <c r="C29" s="21"/>
      <c r="D29" s="74"/>
      <c r="E29" s="56"/>
      <c r="F29" s="21"/>
      <c r="G29" s="56"/>
      <c r="H29" s="69"/>
      <c r="I29" s="21"/>
      <c r="J29" s="21"/>
      <c r="K29" s="74"/>
      <c r="L29" s="56"/>
      <c r="M29" s="21"/>
      <c r="N29" s="56"/>
    </row>
    <row r="30" spans="1:14" ht="18.75">
      <c r="A30" s="69"/>
      <c r="B30" s="21"/>
      <c r="C30" s="21"/>
      <c r="D30" s="74"/>
      <c r="E30" s="56"/>
      <c r="F30" s="21"/>
      <c r="G30" s="56"/>
      <c r="H30" s="69"/>
      <c r="I30" s="21"/>
      <c r="J30" s="21"/>
      <c r="K30" s="74"/>
      <c r="L30" s="56"/>
      <c r="M30" s="21"/>
      <c r="N30" s="56"/>
    </row>
    <row r="31" spans="1:14" ht="18.75">
      <c r="A31" s="69"/>
      <c r="B31" s="21"/>
      <c r="C31" s="21"/>
      <c r="D31" s="74"/>
      <c r="E31" s="56"/>
      <c r="F31" s="21"/>
      <c r="G31" s="56"/>
      <c r="H31" s="69"/>
      <c r="I31" s="21"/>
      <c r="J31" s="21"/>
      <c r="K31" s="74"/>
      <c r="L31" s="56"/>
      <c r="M31" s="21"/>
      <c r="N31" s="56"/>
    </row>
    <row r="32" spans="1:14" ht="18.75">
      <c r="A32" s="69"/>
      <c r="B32" s="21"/>
      <c r="C32" s="21"/>
      <c r="D32" s="74"/>
      <c r="E32" s="56"/>
      <c r="F32" s="21"/>
      <c r="G32" s="56"/>
      <c r="H32" s="69"/>
      <c r="I32" s="21"/>
      <c r="J32" s="21"/>
      <c r="K32" s="74"/>
      <c r="L32" s="56"/>
      <c r="M32" s="21"/>
      <c r="N32" s="56"/>
    </row>
    <row r="33" spans="1:14" ht="18.75">
      <c r="A33" s="69"/>
      <c r="B33" s="21"/>
      <c r="C33" s="21"/>
      <c r="D33" s="74"/>
      <c r="E33" s="56"/>
      <c r="F33" s="21"/>
      <c r="G33" s="56"/>
      <c r="H33" s="69"/>
      <c r="I33" s="21"/>
      <c r="J33" s="21"/>
      <c r="K33" s="74"/>
      <c r="L33" s="56"/>
      <c r="M33" s="21"/>
      <c r="N33" s="56"/>
    </row>
    <row r="34" spans="1:14" ht="18.75">
      <c r="A34" s="69"/>
      <c r="B34" s="21"/>
      <c r="C34" s="21"/>
      <c r="D34" s="74"/>
      <c r="E34" s="56"/>
      <c r="F34" s="21"/>
      <c r="G34" s="56"/>
      <c r="H34" s="69"/>
      <c r="I34" s="21"/>
      <c r="J34" s="21"/>
      <c r="K34" s="74"/>
      <c r="L34" s="56"/>
      <c r="M34" s="21"/>
      <c r="N34" s="56"/>
    </row>
    <row r="35" spans="1:14" ht="18.75">
      <c r="A35" s="69"/>
      <c r="B35" s="21"/>
      <c r="C35" s="21"/>
      <c r="D35" s="74"/>
      <c r="E35" s="56"/>
      <c r="F35" s="21"/>
      <c r="G35" s="56"/>
      <c r="H35" s="69"/>
      <c r="I35" s="21"/>
      <c r="J35" s="21"/>
      <c r="K35" s="74"/>
      <c r="L35" s="56"/>
      <c r="M35" s="21"/>
      <c r="N35" s="56"/>
    </row>
    <row r="36" spans="1:14" ht="18.75">
      <c r="A36" s="69"/>
      <c r="B36" s="21"/>
      <c r="C36" s="21"/>
      <c r="D36" s="74"/>
      <c r="E36" s="56"/>
      <c r="F36" s="21"/>
      <c r="G36" s="56"/>
      <c r="H36" s="69"/>
      <c r="I36" s="21"/>
      <c r="J36" s="21"/>
      <c r="K36" s="74"/>
      <c r="L36" s="56"/>
      <c r="M36" s="21"/>
      <c r="N36" s="56"/>
    </row>
    <row r="37" spans="1:14" ht="18.75">
      <c r="A37" s="69"/>
      <c r="B37" s="21"/>
      <c r="C37" s="21"/>
      <c r="D37" s="74"/>
      <c r="E37" s="56"/>
      <c r="F37" s="21"/>
      <c r="G37" s="56"/>
      <c r="H37" s="69"/>
      <c r="I37" s="21"/>
      <c r="J37" s="21"/>
      <c r="K37" s="74"/>
      <c r="L37" s="56"/>
      <c r="M37" s="21"/>
      <c r="N37" s="56"/>
    </row>
    <row r="38" spans="1:14" ht="18.75">
      <c r="A38" s="69"/>
      <c r="B38" s="21"/>
      <c r="C38" s="21"/>
      <c r="D38" s="74"/>
      <c r="E38" s="56"/>
      <c r="F38" s="21"/>
      <c r="G38" s="56"/>
      <c r="H38" s="69"/>
      <c r="I38" s="21"/>
      <c r="J38" s="21"/>
      <c r="K38" s="74"/>
      <c r="L38" s="56"/>
      <c r="M38" s="21"/>
      <c r="N38" s="56"/>
    </row>
    <row r="39" spans="1:14" ht="18.75">
      <c r="A39" s="69"/>
      <c r="B39" s="21"/>
      <c r="C39" s="21"/>
      <c r="D39" s="74"/>
      <c r="E39" s="56"/>
      <c r="F39" s="21"/>
      <c r="G39" s="56"/>
      <c r="H39" s="69"/>
      <c r="I39" s="21"/>
      <c r="J39" s="21"/>
      <c r="K39" s="74"/>
      <c r="L39" s="56"/>
      <c r="M39" s="21"/>
      <c r="N39" s="56"/>
    </row>
    <row r="40" spans="1:14" ht="18.75">
      <c r="A40" s="69"/>
      <c r="B40" s="21"/>
      <c r="C40" s="21"/>
      <c r="D40" s="74"/>
      <c r="E40" s="56"/>
      <c r="F40" s="21"/>
      <c r="G40" s="56"/>
      <c r="H40" s="69"/>
      <c r="I40" s="21"/>
      <c r="J40" s="21"/>
      <c r="K40" s="74"/>
      <c r="L40" s="56"/>
      <c r="M40" s="21"/>
      <c r="N40" s="56"/>
    </row>
    <row r="41" spans="1:14" ht="18.75">
      <c r="A41" s="69"/>
      <c r="B41" s="21"/>
      <c r="C41" s="21"/>
      <c r="D41" s="74"/>
      <c r="E41" s="56"/>
      <c r="F41" s="21"/>
      <c r="G41" s="56"/>
      <c r="H41" s="69"/>
      <c r="I41" s="21"/>
      <c r="J41" s="21"/>
      <c r="K41" s="74"/>
      <c r="L41" s="56"/>
      <c r="M41" s="21"/>
      <c r="N41" s="56"/>
    </row>
    <row r="42" spans="1:14" ht="18.75">
      <c r="A42" s="69"/>
      <c r="B42" s="21"/>
      <c r="C42" s="21"/>
      <c r="D42" s="74"/>
      <c r="E42" s="56"/>
      <c r="F42" s="21"/>
      <c r="G42" s="56"/>
      <c r="H42" s="69"/>
      <c r="I42" s="21"/>
      <c r="J42" s="21"/>
      <c r="K42" s="74"/>
      <c r="L42" s="56"/>
      <c r="M42" s="21"/>
      <c r="N42" s="56"/>
    </row>
    <row r="43" spans="1:14" ht="18.75">
      <c r="A43" s="69"/>
      <c r="B43" s="21"/>
      <c r="C43" s="21"/>
      <c r="D43" s="74"/>
      <c r="E43" s="56"/>
      <c r="F43" s="21"/>
      <c r="G43" s="56"/>
      <c r="H43" s="69"/>
      <c r="I43" s="21"/>
      <c r="J43" s="21"/>
      <c r="K43" s="74"/>
      <c r="L43" s="56"/>
      <c r="M43" s="21"/>
      <c r="N43" s="56"/>
    </row>
    <row r="44" spans="1:14" ht="18.75">
      <c r="A44" s="69"/>
      <c r="B44" s="21"/>
      <c r="C44" s="21"/>
      <c r="D44" s="74"/>
      <c r="E44" s="56"/>
      <c r="F44" s="21"/>
      <c r="G44" s="56"/>
      <c r="H44" s="69"/>
      <c r="I44" s="21"/>
      <c r="J44" s="21"/>
      <c r="K44" s="74"/>
      <c r="L44" s="56"/>
      <c r="M44" s="21"/>
      <c r="N44" s="56"/>
    </row>
    <row r="45" spans="1:14" ht="18.75">
      <c r="A45" s="69"/>
      <c r="B45" s="21"/>
      <c r="C45" s="21"/>
      <c r="D45" s="74"/>
      <c r="E45" s="56"/>
      <c r="F45" s="21"/>
      <c r="G45" s="56"/>
      <c r="H45" s="69"/>
      <c r="I45" s="21"/>
      <c r="J45" s="21"/>
      <c r="K45" s="74"/>
      <c r="L45" s="56"/>
      <c r="M45" s="21"/>
      <c r="N45" s="56"/>
    </row>
    <row r="46" spans="1:14" ht="18.75">
      <c r="A46" s="69"/>
      <c r="B46" s="21"/>
      <c r="C46" s="21"/>
      <c r="D46" s="74"/>
      <c r="E46" s="56"/>
      <c r="F46" s="21"/>
      <c r="G46" s="56"/>
      <c r="H46" s="69"/>
      <c r="I46" s="21"/>
      <c r="J46" s="21"/>
      <c r="K46" s="74"/>
      <c r="L46" s="56"/>
      <c r="M46" s="21"/>
      <c r="N46" s="56"/>
    </row>
    <row r="47" spans="1:14" ht="18.75">
      <c r="A47" s="69"/>
      <c r="B47" s="21"/>
      <c r="C47" s="21"/>
      <c r="D47" s="74"/>
      <c r="E47" s="56"/>
      <c r="F47" s="21"/>
      <c r="G47" s="56"/>
      <c r="H47" s="69"/>
      <c r="I47" s="21"/>
      <c r="J47" s="21"/>
      <c r="K47" s="74"/>
      <c r="L47" s="56"/>
      <c r="M47" s="21"/>
      <c r="N47" s="56"/>
    </row>
    <row r="48" spans="1:14" ht="18.75">
      <c r="A48" s="69"/>
      <c r="B48" s="21"/>
      <c r="C48" s="21"/>
      <c r="D48" s="74"/>
      <c r="E48" s="56"/>
      <c r="F48" s="21"/>
      <c r="G48" s="56"/>
      <c r="H48" s="69"/>
      <c r="I48" s="21"/>
      <c r="J48" s="21"/>
      <c r="K48" s="74"/>
      <c r="L48" s="56"/>
      <c r="M48" s="21"/>
      <c r="N48" s="56"/>
    </row>
    <row r="49" spans="1:14" ht="18.75">
      <c r="A49" s="69"/>
      <c r="B49" s="21"/>
      <c r="C49" s="21"/>
      <c r="D49" s="74"/>
      <c r="E49" s="56"/>
      <c r="F49" s="21"/>
      <c r="G49" s="56"/>
      <c r="H49" s="69"/>
      <c r="I49" s="21"/>
      <c r="J49" s="21"/>
      <c r="K49" s="74"/>
      <c r="L49" s="56"/>
      <c r="M49" s="21"/>
      <c r="N49" s="56"/>
    </row>
    <row r="50" spans="1:14" ht="18.75">
      <c r="A50" s="69"/>
      <c r="B50" s="21"/>
      <c r="C50" s="21"/>
      <c r="D50" s="74"/>
      <c r="E50" s="56"/>
      <c r="F50" s="21"/>
      <c r="G50" s="56"/>
      <c r="H50" s="69"/>
      <c r="I50" s="21"/>
      <c r="J50" s="21"/>
      <c r="K50" s="74"/>
      <c r="L50" s="56"/>
      <c r="M50" s="21"/>
      <c r="N50" s="56"/>
    </row>
    <row r="51" spans="1:14" ht="18.75">
      <c r="A51" s="69"/>
      <c r="B51" s="21"/>
      <c r="C51" s="21"/>
      <c r="D51" s="74"/>
      <c r="E51" s="56"/>
      <c r="F51" s="21"/>
      <c r="G51" s="56"/>
      <c r="H51" s="69"/>
      <c r="I51" s="21"/>
      <c r="J51" s="21"/>
      <c r="K51" s="74"/>
      <c r="L51" s="56"/>
      <c r="M51" s="21"/>
      <c r="N51" s="56"/>
    </row>
    <row r="52" spans="1:14" ht="18.75">
      <c r="A52" s="69"/>
      <c r="B52" s="21"/>
      <c r="C52" s="21"/>
      <c r="D52" s="74"/>
      <c r="E52" s="56"/>
      <c r="F52" s="21"/>
      <c r="G52" s="56"/>
      <c r="H52" s="69"/>
      <c r="I52" s="21"/>
      <c r="J52" s="21"/>
      <c r="K52" s="74"/>
      <c r="L52" s="56"/>
      <c r="M52" s="21"/>
      <c r="N52" s="56"/>
    </row>
    <row r="53" spans="1:14" ht="18.75">
      <c r="A53" s="69"/>
      <c r="B53" s="21"/>
      <c r="C53" s="21"/>
      <c r="D53" s="74"/>
      <c r="E53" s="56"/>
      <c r="F53" s="21"/>
      <c r="G53" s="56"/>
      <c r="H53" s="69"/>
      <c r="I53" s="21"/>
      <c r="J53" s="21"/>
      <c r="K53" s="74"/>
      <c r="L53" s="56"/>
      <c r="M53" s="21"/>
      <c r="N53" s="56"/>
    </row>
    <row r="54" spans="1:14" ht="18.75">
      <c r="A54" s="69"/>
      <c r="B54" s="21"/>
      <c r="C54" s="21"/>
      <c r="D54" s="74"/>
      <c r="E54" s="56"/>
      <c r="F54" s="21"/>
      <c r="G54" s="56"/>
      <c r="H54" s="69"/>
      <c r="I54" s="21"/>
      <c r="J54" s="21"/>
      <c r="K54" s="74"/>
      <c r="L54" s="56"/>
      <c r="M54" s="21"/>
      <c r="N54" s="56"/>
    </row>
    <row r="55" spans="1:14" ht="18.75">
      <c r="A55" s="69"/>
      <c r="B55" s="21"/>
      <c r="C55" s="21"/>
      <c r="D55" s="74"/>
      <c r="E55" s="56"/>
      <c r="F55" s="21"/>
      <c r="G55" s="56"/>
      <c r="H55" s="69"/>
      <c r="I55" s="21"/>
      <c r="J55" s="21"/>
      <c r="K55" s="74"/>
      <c r="L55" s="56"/>
      <c r="M55" s="21"/>
      <c r="N55" s="56"/>
    </row>
    <row r="56" spans="1:14" ht="18.75">
      <c r="A56" s="69"/>
      <c r="B56" s="21"/>
      <c r="C56" s="21"/>
      <c r="D56" s="74"/>
      <c r="E56" s="56"/>
      <c r="F56" s="21"/>
      <c r="G56" s="56"/>
      <c r="H56" s="69"/>
      <c r="I56" s="21"/>
      <c r="J56" s="21"/>
      <c r="K56" s="74"/>
      <c r="L56" s="56"/>
      <c r="M56" s="21"/>
      <c r="N56" s="56"/>
    </row>
    <row r="57" spans="1:14" ht="18.75">
      <c r="A57" s="69"/>
      <c r="B57" s="21"/>
      <c r="C57" s="21"/>
      <c r="D57" s="74"/>
      <c r="E57" s="56"/>
      <c r="F57" s="21"/>
      <c r="G57" s="56"/>
      <c r="H57" s="69"/>
      <c r="I57" s="21"/>
      <c r="J57" s="21"/>
      <c r="K57" s="74"/>
      <c r="L57" s="56"/>
      <c r="M57" s="21"/>
      <c r="N57" s="56"/>
    </row>
    <row r="58" spans="1:14" ht="18.75">
      <c r="A58" s="69"/>
      <c r="B58" s="21"/>
      <c r="C58" s="21"/>
      <c r="D58" s="74"/>
      <c r="E58" s="56"/>
      <c r="F58" s="21"/>
      <c r="G58" s="56"/>
      <c r="H58" s="69"/>
      <c r="I58" s="21"/>
      <c r="J58" s="21"/>
      <c r="K58" s="74"/>
      <c r="L58" s="56"/>
      <c r="M58" s="21"/>
      <c r="N58" s="56"/>
    </row>
    <row r="59" spans="1:14" ht="18.75">
      <c r="A59" s="69"/>
      <c r="B59" s="21"/>
      <c r="C59" s="21"/>
      <c r="D59" s="74"/>
      <c r="E59" s="56"/>
      <c r="F59" s="21"/>
      <c r="G59" s="56"/>
      <c r="H59" s="69"/>
      <c r="I59" s="21"/>
      <c r="J59" s="21"/>
      <c r="K59" s="74"/>
      <c r="L59" s="56"/>
      <c r="M59" s="21"/>
      <c r="N59" s="56"/>
    </row>
    <row r="60" spans="1:14" ht="18.75">
      <c r="A60" s="69"/>
      <c r="B60" s="21"/>
      <c r="C60" s="21"/>
      <c r="D60" s="74"/>
      <c r="E60" s="56"/>
      <c r="F60" s="21"/>
      <c r="G60" s="56"/>
      <c r="H60" s="69"/>
      <c r="I60" s="21"/>
      <c r="J60" s="21"/>
      <c r="K60" s="74"/>
      <c r="L60" s="56"/>
      <c r="M60" s="21"/>
      <c r="N60" s="56"/>
    </row>
    <row r="61" spans="1:14" ht="18.75">
      <c r="A61" s="69"/>
      <c r="B61" s="21"/>
      <c r="C61" s="21"/>
      <c r="D61" s="74"/>
      <c r="E61" s="56"/>
      <c r="F61" s="21"/>
      <c r="G61" s="56"/>
      <c r="H61" s="69"/>
      <c r="I61" s="21"/>
      <c r="J61" s="21"/>
      <c r="K61" s="74"/>
      <c r="L61" s="56"/>
      <c r="M61" s="21"/>
      <c r="N61" s="56"/>
    </row>
    <row r="62" spans="1:14" ht="18.75">
      <c r="A62" s="69"/>
      <c r="B62" s="21"/>
      <c r="C62" s="21"/>
      <c r="D62" s="74"/>
      <c r="E62" s="56"/>
      <c r="F62" s="21"/>
      <c r="G62" s="56"/>
      <c r="H62" s="69"/>
      <c r="I62" s="21"/>
      <c r="J62" s="21"/>
      <c r="K62" s="74"/>
      <c r="L62" s="56"/>
      <c r="M62" s="21"/>
      <c r="N62" s="56"/>
    </row>
    <row r="63" spans="1:14" ht="18.75">
      <c r="A63" s="69"/>
      <c r="B63" s="21"/>
      <c r="C63" s="21"/>
      <c r="D63" s="74"/>
      <c r="E63" s="56"/>
      <c r="F63" s="21"/>
      <c r="G63" s="56"/>
      <c r="H63" s="69"/>
      <c r="I63" s="21"/>
      <c r="J63" s="21"/>
      <c r="K63" s="74"/>
      <c r="L63" s="56"/>
      <c r="M63" s="21"/>
      <c r="N63" s="56"/>
    </row>
    <row r="64" spans="1:14" ht="18.75">
      <c r="A64" s="69"/>
      <c r="B64" s="21"/>
      <c r="C64" s="21"/>
      <c r="D64" s="74"/>
      <c r="E64" s="56"/>
      <c r="F64" s="21"/>
      <c r="G64" s="56"/>
      <c r="H64" s="69"/>
      <c r="I64" s="21"/>
      <c r="J64" s="21"/>
      <c r="K64" s="74"/>
      <c r="L64" s="56"/>
      <c r="M64" s="21"/>
      <c r="N64" s="56"/>
    </row>
    <row r="65" spans="1:14" ht="18.75">
      <c r="A65" s="69"/>
      <c r="B65" s="21"/>
      <c r="C65" s="21"/>
      <c r="D65" s="74"/>
      <c r="E65" s="56"/>
      <c r="F65" s="21"/>
      <c r="G65" s="56"/>
      <c r="H65" s="69"/>
      <c r="I65" s="21"/>
      <c r="J65" s="21"/>
      <c r="K65" s="74"/>
      <c r="L65" s="56"/>
      <c r="M65" s="21"/>
      <c r="N65" s="56"/>
    </row>
    <row r="66" spans="1:14" ht="18.75">
      <c r="A66" s="69"/>
      <c r="B66" s="21"/>
      <c r="C66" s="21"/>
      <c r="D66" s="74"/>
      <c r="E66" s="56"/>
      <c r="F66" s="21"/>
      <c r="G66" s="56"/>
      <c r="H66" s="69"/>
      <c r="I66" s="21"/>
      <c r="J66" s="21"/>
      <c r="K66" s="74"/>
      <c r="L66" s="56"/>
      <c r="M66" s="21"/>
      <c r="N66" s="56"/>
    </row>
    <row r="67" spans="1:14" ht="18.75">
      <c r="A67" s="69"/>
      <c r="B67" s="21"/>
      <c r="C67" s="21"/>
      <c r="D67" s="74"/>
      <c r="E67" s="56"/>
      <c r="F67" s="21"/>
      <c r="G67" s="56"/>
      <c r="H67" s="69"/>
      <c r="I67" s="21"/>
      <c r="J67" s="21"/>
      <c r="K67" s="74"/>
      <c r="L67" s="56"/>
      <c r="M67" s="21"/>
      <c r="N67" s="56"/>
    </row>
    <row r="68" spans="1:14" ht="18.75">
      <c r="A68" s="69"/>
      <c r="B68" s="21"/>
      <c r="C68" s="21"/>
      <c r="D68" s="74"/>
      <c r="E68" s="56"/>
      <c r="F68" s="21"/>
      <c r="G68" s="56"/>
      <c r="H68" s="69"/>
      <c r="I68" s="21"/>
      <c r="J68" s="21"/>
      <c r="K68" s="74"/>
      <c r="L68" s="56"/>
      <c r="M68" s="21"/>
      <c r="N68" s="56"/>
    </row>
    <row r="69" spans="1:14" ht="18.75">
      <c r="A69" s="69"/>
      <c r="B69" s="21"/>
      <c r="C69" s="21"/>
      <c r="D69" s="74"/>
      <c r="E69" s="56"/>
      <c r="F69" s="21"/>
      <c r="G69" s="56"/>
      <c r="H69" s="69"/>
      <c r="I69" s="21"/>
      <c r="J69" s="21"/>
      <c r="K69" s="74"/>
      <c r="L69" s="56"/>
      <c r="M69" s="21"/>
      <c r="N69" s="56"/>
    </row>
    <row r="70" spans="1:14" ht="18.75">
      <c r="A70" s="69"/>
      <c r="B70" s="21"/>
      <c r="C70" s="21"/>
      <c r="D70" s="74"/>
      <c r="E70" s="56"/>
      <c r="F70" s="21"/>
      <c r="G70" s="56"/>
      <c r="H70" s="69"/>
      <c r="I70" s="21"/>
      <c r="J70" s="21"/>
      <c r="K70" s="74"/>
      <c r="L70" s="56"/>
      <c r="M70" s="21"/>
      <c r="N70" s="56"/>
    </row>
    <row r="71" spans="1:14" ht="18.75">
      <c r="A71" s="69"/>
      <c r="B71" s="21"/>
      <c r="C71" s="21"/>
      <c r="D71" s="74"/>
      <c r="E71" s="56"/>
      <c r="F71" s="21"/>
      <c r="G71" s="56"/>
      <c r="H71" s="69"/>
      <c r="I71" s="21"/>
      <c r="J71" s="21"/>
      <c r="K71" s="74"/>
      <c r="L71" s="56"/>
      <c r="M71" s="21"/>
      <c r="N71" s="56"/>
    </row>
    <row r="72" spans="1:14" ht="18.75">
      <c r="A72" s="69"/>
      <c r="B72" s="21"/>
      <c r="C72" s="21"/>
      <c r="D72" s="74"/>
      <c r="E72" s="56"/>
      <c r="F72" s="21"/>
      <c r="G72" s="56"/>
      <c r="H72" s="69"/>
      <c r="I72" s="21"/>
      <c r="J72" s="21"/>
      <c r="K72" s="74"/>
      <c r="L72" s="56"/>
      <c r="M72" s="21"/>
      <c r="N72" s="56"/>
    </row>
    <row r="73" spans="1:14" ht="18.75">
      <c r="A73" s="69"/>
      <c r="B73" s="21"/>
      <c r="C73" s="21"/>
      <c r="D73" s="74"/>
      <c r="E73" s="56"/>
      <c r="F73" s="21"/>
      <c r="G73" s="56"/>
      <c r="H73" s="69"/>
      <c r="I73" s="21"/>
      <c r="J73" s="21"/>
      <c r="K73" s="74"/>
      <c r="L73" s="56"/>
      <c r="M73" s="21"/>
      <c r="N73" s="56"/>
    </row>
    <row r="74" spans="1:14" ht="18.75">
      <c r="A74" s="69"/>
      <c r="B74" s="21"/>
      <c r="C74" s="21"/>
      <c r="D74" s="74"/>
      <c r="E74" s="56"/>
      <c r="F74" s="21"/>
      <c r="G74" s="56"/>
      <c r="H74" s="69"/>
      <c r="I74" s="21"/>
      <c r="J74" s="21"/>
      <c r="K74" s="74"/>
      <c r="L74" s="56"/>
      <c r="M74" s="21"/>
      <c r="N74" s="56"/>
    </row>
    <row r="75" spans="1:14" ht="18.75">
      <c r="A75" s="69"/>
      <c r="B75" s="21"/>
      <c r="C75" s="21"/>
      <c r="D75" s="74"/>
      <c r="E75" s="56"/>
      <c r="F75" s="21"/>
      <c r="G75" s="56"/>
      <c r="H75" s="69"/>
      <c r="I75" s="21"/>
      <c r="J75" s="21"/>
      <c r="K75" s="74"/>
      <c r="L75" s="56"/>
      <c r="M75" s="21"/>
      <c r="N75" s="56"/>
    </row>
    <row r="76" spans="1:14" ht="18.75">
      <c r="A76" s="69"/>
      <c r="B76" s="21"/>
      <c r="C76" s="21"/>
      <c r="D76" s="74"/>
      <c r="E76" s="56"/>
      <c r="F76" s="21"/>
      <c r="G76" s="56"/>
      <c r="H76" s="69"/>
      <c r="I76" s="21"/>
      <c r="J76" s="21"/>
      <c r="K76" s="74"/>
      <c r="L76" s="56"/>
      <c r="M76" s="21"/>
      <c r="N76" s="56"/>
    </row>
    <row r="77" spans="1:14" ht="18.75">
      <c r="A77" s="58"/>
      <c r="B77" s="21"/>
      <c r="C77" s="21"/>
      <c r="D77" s="74"/>
      <c r="E77" s="56"/>
      <c r="F77" s="21"/>
      <c r="G77" s="56"/>
      <c r="H77" s="69"/>
      <c r="I77" s="21"/>
      <c r="J77" s="21"/>
      <c r="K77" s="74"/>
      <c r="L77" s="56"/>
      <c r="M77" s="21"/>
      <c r="N77" s="56"/>
    </row>
    <row r="78" spans="1:14" ht="18.75">
      <c r="A78" s="58"/>
      <c r="B78" s="21"/>
      <c r="C78" s="21"/>
      <c r="D78" s="74"/>
      <c r="E78" s="56"/>
      <c r="F78" s="21"/>
      <c r="G78" s="56"/>
      <c r="H78" s="69"/>
      <c r="I78" s="21"/>
      <c r="J78" s="21"/>
      <c r="K78" s="74"/>
      <c r="L78" s="56"/>
      <c r="M78" s="21"/>
      <c r="N78" s="56"/>
    </row>
    <row r="79" spans="1:14" ht="18.75">
      <c r="A79" s="58"/>
      <c r="B79" s="21"/>
      <c r="C79" s="21"/>
      <c r="D79" s="74"/>
      <c r="E79" s="56"/>
      <c r="F79" s="21"/>
      <c r="G79" s="56"/>
      <c r="H79" s="69"/>
      <c r="I79" s="21"/>
      <c r="J79" s="21"/>
      <c r="K79" s="74"/>
      <c r="L79" s="56"/>
      <c r="M79" s="21"/>
      <c r="N79" s="56"/>
    </row>
    <row r="80" spans="1:14" ht="18.75">
      <c r="A80" s="58"/>
      <c r="B80" s="21"/>
      <c r="C80" s="21"/>
      <c r="D80" s="74"/>
      <c r="E80" s="56"/>
      <c r="F80" s="21"/>
      <c r="G80" s="56"/>
      <c r="H80" s="69"/>
      <c r="I80" s="21"/>
      <c r="J80" s="21"/>
      <c r="K80" s="74"/>
      <c r="L80" s="56"/>
      <c r="M80" s="21"/>
      <c r="N80" s="56"/>
    </row>
    <row r="81" spans="1:14" ht="18.75">
      <c r="A81" s="58"/>
      <c r="B81" s="21"/>
      <c r="C81" s="21"/>
      <c r="D81" s="74"/>
      <c r="E81" s="56"/>
      <c r="F81" s="21"/>
      <c r="G81" s="56"/>
      <c r="H81" s="69"/>
      <c r="I81" s="21"/>
      <c r="J81" s="21"/>
      <c r="K81" s="74"/>
      <c r="L81" s="56"/>
      <c r="M81" s="21"/>
      <c r="N81" s="56"/>
    </row>
    <row r="82" spans="1:14" ht="18.75">
      <c r="A82" s="58"/>
      <c r="B82" s="21"/>
      <c r="C82" s="21"/>
      <c r="D82" s="74"/>
      <c r="E82" s="56"/>
      <c r="F82" s="21"/>
      <c r="G82" s="56"/>
      <c r="H82" s="69"/>
      <c r="I82" s="21"/>
      <c r="J82" s="21"/>
      <c r="K82" s="74"/>
      <c r="L82" s="56"/>
      <c r="M82" s="21"/>
      <c r="N82" s="56"/>
    </row>
    <row r="83" spans="1:14" ht="18.75">
      <c r="A83" s="58"/>
      <c r="B83" s="21"/>
      <c r="C83" s="21"/>
      <c r="D83" s="74"/>
      <c r="E83" s="56"/>
      <c r="F83" s="21"/>
      <c r="G83" s="56"/>
      <c r="H83" s="69"/>
      <c r="I83" s="21"/>
      <c r="J83" s="21"/>
      <c r="K83" s="74"/>
      <c r="L83" s="56"/>
      <c r="M83" s="21"/>
      <c r="N83" s="56"/>
    </row>
    <row r="84" spans="1:14" ht="18.75">
      <c r="A84" s="58"/>
      <c r="B84" s="21"/>
      <c r="C84" s="21"/>
      <c r="D84" s="74"/>
      <c r="E84" s="56"/>
      <c r="F84" s="21"/>
      <c r="G84" s="56"/>
      <c r="H84" s="69"/>
      <c r="I84" s="21"/>
      <c r="J84" s="21"/>
      <c r="K84" s="74"/>
      <c r="L84" s="56"/>
      <c r="M84" s="21"/>
      <c r="N84" s="56"/>
    </row>
    <row r="85" spans="1:14" ht="18.75">
      <c r="A85" s="58"/>
      <c r="B85" s="21"/>
      <c r="C85" s="21"/>
      <c r="D85" s="74"/>
      <c r="E85" s="56"/>
      <c r="F85" s="21"/>
      <c r="G85" s="56"/>
      <c r="H85" s="69"/>
      <c r="I85" s="21"/>
      <c r="J85" s="21"/>
      <c r="K85" s="74"/>
      <c r="L85" s="56"/>
      <c r="M85" s="21"/>
      <c r="N85" s="56"/>
    </row>
    <row r="86" spans="1:14" ht="18.75">
      <c r="A86" s="58"/>
      <c r="B86" s="21"/>
      <c r="C86" s="21"/>
      <c r="D86" s="74"/>
      <c r="E86" s="56"/>
      <c r="F86" s="21"/>
      <c r="G86" s="56"/>
      <c r="H86" s="69"/>
      <c r="I86" s="21"/>
      <c r="J86" s="21"/>
      <c r="K86" s="74"/>
      <c r="L86" s="56"/>
      <c r="M86" s="21"/>
      <c r="N86" s="56"/>
    </row>
    <row r="87" spans="1:14" ht="18.75">
      <c r="A87" s="58"/>
      <c r="B87" s="21"/>
      <c r="C87" s="21"/>
      <c r="D87" s="74"/>
      <c r="E87" s="56"/>
      <c r="F87" s="21"/>
      <c r="G87" s="56"/>
      <c r="H87" s="69"/>
      <c r="I87" s="21"/>
      <c r="J87" s="21"/>
      <c r="K87" s="74"/>
      <c r="L87" s="56"/>
      <c r="M87" s="21"/>
      <c r="N87" s="56"/>
    </row>
    <row r="88" spans="1:14" ht="18.75">
      <c r="A88" s="58"/>
      <c r="B88" s="21"/>
      <c r="C88" s="21"/>
      <c r="D88" s="74"/>
      <c r="E88" s="56"/>
      <c r="F88" s="21"/>
      <c r="G88" s="56"/>
      <c r="H88" s="69"/>
      <c r="I88" s="21"/>
      <c r="J88" s="21"/>
      <c r="K88" s="74"/>
      <c r="L88" s="56"/>
      <c r="M88" s="21"/>
      <c r="N88" s="56"/>
    </row>
    <row r="89" spans="1:14" ht="18.75">
      <c r="A89" s="58"/>
      <c r="B89" s="21"/>
      <c r="C89" s="21"/>
      <c r="D89" s="74"/>
      <c r="E89" s="56"/>
      <c r="F89" s="21"/>
      <c r="G89" s="56"/>
      <c r="H89" s="69"/>
      <c r="I89" s="21"/>
      <c r="J89" s="21"/>
      <c r="K89" s="74"/>
      <c r="L89" s="56"/>
      <c r="M89" s="21"/>
      <c r="N89" s="56"/>
    </row>
    <row r="90" spans="1:14" ht="18.75">
      <c r="A90" s="58"/>
      <c r="B90" s="21"/>
      <c r="C90" s="21"/>
      <c r="D90" s="74"/>
      <c r="E90" s="56"/>
      <c r="F90" s="21"/>
      <c r="G90" s="56"/>
      <c r="H90" s="69"/>
      <c r="I90" s="21"/>
      <c r="J90" s="21"/>
      <c r="K90" s="74"/>
      <c r="L90" s="56"/>
      <c r="M90" s="21"/>
      <c r="N90" s="56"/>
    </row>
    <row r="91" spans="1:14" ht="18.75">
      <c r="A91" s="58"/>
      <c r="B91" s="21"/>
      <c r="C91" s="21"/>
      <c r="D91" s="74"/>
      <c r="E91" s="56"/>
      <c r="F91" s="21"/>
      <c r="G91" s="56"/>
      <c r="H91" s="69"/>
      <c r="I91" s="21"/>
      <c r="J91" s="21"/>
      <c r="K91" s="74"/>
      <c r="L91" s="56"/>
      <c r="M91" s="21"/>
      <c r="N91" s="56"/>
    </row>
    <row r="92" spans="1:14" ht="18.75">
      <c r="A92" s="58"/>
      <c r="B92" s="21"/>
      <c r="C92" s="21"/>
      <c r="D92" s="74"/>
      <c r="E92" s="56"/>
      <c r="F92" s="21"/>
      <c r="G92" s="56"/>
      <c r="H92" s="69"/>
      <c r="I92" s="21"/>
      <c r="J92" s="21"/>
      <c r="K92" s="74"/>
      <c r="L92" s="56"/>
      <c r="M92" s="21"/>
      <c r="N92" s="56"/>
    </row>
    <row r="93" spans="1:14" ht="18.75">
      <c r="A93" s="58"/>
      <c r="B93" s="21"/>
      <c r="C93" s="21"/>
      <c r="D93" s="74"/>
      <c r="E93" s="56"/>
      <c r="F93" s="21"/>
      <c r="G93" s="56"/>
      <c r="H93" s="69"/>
      <c r="I93" s="21"/>
      <c r="J93" s="21"/>
      <c r="K93" s="74"/>
      <c r="L93" s="56"/>
      <c r="M93" s="21"/>
      <c r="N93" s="56"/>
    </row>
    <row r="94" spans="1:14" ht="18.75">
      <c r="A94" s="58"/>
      <c r="B94" s="21"/>
      <c r="C94" s="21"/>
      <c r="D94" s="74"/>
      <c r="E94" s="56"/>
      <c r="F94" s="21"/>
      <c r="G94" s="56"/>
      <c r="H94" s="69"/>
      <c r="I94" s="21"/>
      <c r="J94" s="21"/>
      <c r="K94" s="74"/>
      <c r="L94" s="56"/>
      <c r="M94" s="21"/>
      <c r="N94" s="56"/>
    </row>
    <row r="95" spans="1:14" ht="18.75">
      <c r="A95" s="58"/>
      <c r="B95" s="21"/>
      <c r="C95" s="21"/>
      <c r="D95" s="74"/>
      <c r="E95" s="56"/>
      <c r="F95" s="21"/>
      <c r="G95" s="56"/>
      <c r="H95" s="69"/>
      <c r="I95" s="21"/>
      <c r="J95" s="21"/>
      <c r="K95" s="74"/>
      <c r="L95" s="56"/>
      <c r="M95" s="21"/>
      <c r="N95" s="56"/>
    </row>
    <row r="96" spans="1:14" ht="18.75">
      <c r="A96" s="58"/>
      <c r="B96" s="21"/>
      <c r="C96" s="21"/>
      <c r="D96" s="74"/>
      <c r="E96" s="56"/>
      <c r="F96" s="21"/>
      <c r="G96" s="56"/>
      <c r="H96" s="69"/>
      <c r="I96" s="21"/>
      <c r="J96" s="21"/>
      <c r="K96" s="74"/>
      <c r="L96" s="56"/>
      <c r="M96" s="21"/>
      <c r="N96" s="56"/>
    </row>
    <row r="97" spans="1:14" ht="18.75">
      <c r="A97" s="58"/>
      <c r="B97" s="21"/>
      <c r="C97" s="21"/>
      <c r="D97" s="74"/>
      <c r="E97" s="56"/>
      <c r="F97" s="21"/>
      <c r="G97" s="56"/>
      <c r="H97" s="69"/>
      <c r="I97" s="21"/>
      <c r="J97" s="21"/>
      <c r="K97" s="74"/>
      <c r="L97" s="56"/>
      <c r="M97" s="21"/>
      <c r="N97" s="56"/>
    </row>
    <row r="98" spans="1:14" ht="18.75">
      <c r="A98" s="58"/>
      <c r="B98" s="21"/>
      <c r="C98" s="21"/>
      <c r="D98" s="74"/>
      <c r="E98" s="56"/>
      <c r="F98" s="21"/>
      <c r="G98" s="56"/>
      <c r="H98" s="69"/>
      <c r="I98" s="21"/>
      <c r="J98" s="21"/>
      <c r="K98" s="74"/>
      <c r="L98" s="56"/>
      <c r="M98" s="21"/>
      <c r="N98" s="56"/>
    </row>
    <row r="99" spans="1:14" ht="18.75">
      <c r="A99" s="58"/>
      <c r="B99" s="21"/>
      <c r="C99" s="21"/>
      <c r="D99" s="74"/>
      <c r="E99" s="56"/>
      <c r="F99" s="21"/>
      <c r="G99" s="56"/>
      <c r="H99" s="69"/>
      <c r="I99" s="21"/>
      <c r="J99" s="21"/>
      <c r="K99" s="74"/>
      <c r="L99" s="56"/>
      <c r="M99" s="21"/>
      <c r="N99" s="56"/>
    </row>
    <row r="100" spans="1:14" ht="18.75">
      <c r="A100" s="58"/>
      <c r="B100" s="21"/>
      <c r="C100" s="21"/>
      <c r="D100" s="74"/>
      <c r="E100" s="56"/>
      <c r="F100" s="21"/>
      <c r="G100" s="56"/>
      <c r="H100" s="69"/>
      <c r="I100" s="21"/>
      <c r="J100" s="21"/>
      <c r="K100" s="74"/>
      <c r="L100" s="56"/>
      <c r="M100" s="21"/>
      <c r="N100" s="56"/>
    </row>
    <row r="101" spans="1:14" ht="18.75">
      <c r="A101" s="58"/>
      <c r="B101" s="21"/>
      <c r="C101" s="21"/>
      <c r="D101" s="74"/>
      <c r="E101" s="56"/>
      <c r="F101" s="21"/>
      <c r="G101" s="56"/>
      <c r="H101" s="69"/>
      <c r="I101" s="21"/>
      <c r="J101" s="21"/>
      <c r="K101" s="74"/>
      <c r="L101" s="56"/>
      <c r="M101" s="21"/>
      <c r="N101" s="56"/>
    </row>
    <row r="102" spans="1:14" ht="18.75">
      <c r="A102" s="58"/>
      <c r="B102" s="21"/>
      <c r="C102" s="21"/>
      <c r="D102" s="74"/>
      <c r="E102" s="56"/>
      <c r="F102" s="21"/>
      <c r="G102" s="56"/>
      <c r="H102" s="69"/>
      <c r="I102" s="21"/>
      <c r="J102" s="21"/>
      <c r="K102" s="74"/>
      <c r="L102" s="56"/>
      <c r="M102" s="21"/>
      <c r="N102" s="56"/>
    </row>
    <row r="103" spans="1:14" ht="18.75">
      <c r="A103" s="58"/>
      <c r="B103" s="21"/>
      <c r="C103" s="21"/>
      <c r="D103" s="74"/>
      <c r="E103" s="56"/>
      <c r="F103" s="21"/>
      <c r="G103" s="56"/>
      <c r="H103" s="69"/>
      <c r="I103" s="21"/>
      <c r="J103" s="21"/>
      <c r="K103" s="74"/>
      <c r="L103" s="56"/>
      <c r="M103" s="21"/>
      <c r="N103" s="56"/>
    </row>
    <row r="104" spans="1:14" ht="18.75">
      <c r="A104" s="58"/>
      <c r="B104" s="21"/>
      <c r="C104" s="21"/>
      <c r="D104" s="74"/>
      <c r="E104" s="56"/>
      <c r="F104" s="21"/>
      <c r="G104" s="56"/>
      <c r="H104" s="69"/>
      <c r="I104" s="21"/>
      <c r="J104" s="21"/>
      <c r="K104" s="74"/>
      <c r="L104" s="56"/>
      <c r="M104" s="21"/>
      <c r="N104" s="56"/>
    </row>
    <row r="105" spans="1:14" ht="18.75">
      <c r="A105" s="58"/>
      <c r="B105" s="21"/>
      <c r="C105" s="21"/>
      <c r="D105" s="74"/>
      <c r="E105" s="56"/>
      <c r="F105" s="21"/>
      <c r="G105" s="56"/>
      <c r="H105" s="69"/>
      <c r="I105" s="21"/>
      <c r="J105" s="21"/>
      <c r="K105" s="74"/>
      <c r="L105" s="56"/>
      <c r="M105" s="21"/>
      <c r="N105" s="56"/>
    </row>
    <row r="106" spans="1:14" ht="18.75">
      <c r="A106" s="58"/>
      <c r="B106" s="21"/>
      <c r="C106" s="21"/>
      <c r="D106" s="74"/>
      <c r="E106" s="56"/>
      <c r="F106" s="21"/>
      <c r="G106" s="56"/>
      <c r="H106" s="69"/>
      <c r="I106" s="21"/>
      <c r="J106" s="21"/>
      <c r="K106" s="74"/>
      <c r="L106" s="56"/>
      <c r="M106" s="21"/>
      <c r="N106" s="56"/>
    </row>
    <row r="107" spans="1:14" ht="18.75">
      <c r="A107" s="58"/>
      <c r="B107" s="21"/>
      <c r="C107" s="21"/>
      <c r="D107" s="74"/>
      <c r="E107" s="56"/>
      <c r="F107" s="21"/>
      <c r="G107" s="56"/>
      <c r="H107" s="69"/>
      <c r="I107" s="21"/>
      <c r="J107" s="21"/>
      <c r="K107" s="74"/>
      <c r="L107" s="56"/>
      <c r="M107" s="21"/>
      <c r="N107" s="56"/>
    </row>
    <row r="108" spans="1:14" ht="18.75">
      <c r="A108" s="58"/>
      <c r="B108" s="21"/>
      <c r="C108" s="21"/>
      <c r="D108" s="74"/>
      <c r="E108" s="56"/>
      <c r="F108" s="21"/>
      <c r="G108" s="56"/>
      <c r="H108" s="69"/>
      <c r="I108" s="21"/>
      <c r="J108" s="21"/>
      <c r="K108" s="74"/>
      <c r="L108" s="56"/>
      <c r="M108" s="21"/>
      <c r="N108" s="56"/>
    </row>
    <row r="109" spans="1:14" ht="18.75">
      <c r="A109" s="58"/>
      <c r="B109" s="21"/>
      <c r="C109" s="21"/>
      <c r="D109" s="74"/>
      <c r="E109" s="56"/>
      <c r="F109" s="21"/>
      <c r="G109" s="56"/>
      <c r="H109" s="69"/>
      <c r="I109" s="21"/>
      <c r="J109" s="21"/>
      <c r="K109" s="74"/>
      <c r="L109" s="56"/>
      <c r="M109" s="21"/>
      <c r="N109" s="56"/>
    </row>
    <row r="110" spans="1:14" ht="18.75">
      <c r="A110" s="58"/>
      <c r="B110" s="21"/>
      <c r="C110" s="21"/>
      <c r="D110" s="74"/>
      <c r="E110" s="56"/>
      <c r="F110" s="21"/>
      <c r="G110" s="56"/>
      <c r="H110" s="69"/>
      <c r="I110" s="21"/>
      <c r="J110" s="21"/>
      <c r="K110" s="74"/>
      <c r="L110" s="56"/>
      <c r="M110" s="21"/>
      <c r="N110" s="56"/>
    </row>
    <row r="111" spans="1:14" ht="18.75">
      <c r="A111" s="58"/>
      <c r="B111" s="21"/>
      <c r="C111" s="21"/>
      <c r="D111" s="74"/>
      <c r="E111" s="56"/>
      <c r="F111" s="21"/>
      <c r="G111" s="56"/>
      <c r="H111" s="69"/>
      <c r="I111" s="21"/>
      <c r="J111" s="21"/>
      <c r="K111" s="74"/>
      <c r="L111" s="56"/>
      <c r="M111" s="21"/>
      <c r="N111" s="56"/>
    </row>
    <row r="112" spans="1:14" ht="18.75">
      <c r="A112" s="58"/>
      <c r="B112" s="21"/>
      <c r="C112" s="21"/>
      <c r="D112" s="74"/>
      <c r="E112" s="56"/>
      <c r="F112" s="21"/>
      <c r="G112" s="56"/>
      <c r="H112" s="69"/>
      <c r="I112" s="21"/>
      <c r="J112" s="21"/>
      <c r="K112" s="74"/>
      <c r="L112" s="56"/>
      <c r="M112" s="21"/>
      <c r="N112" s="56"/>
    </row>
    <row r="113" spans="1:14" ht="18.75">
      <c r="A113" s="58"/>
      <c r="B113" s="21"/>
      <c r="C113" s="21"/>
      <c r="D113" s="74"/>
      <c r="E113" s="56"/>
      <c r="F113" s="21"/>
      <c r="G113" s="56"/>
      <c r="H113" s="69"/>
      <c r="I113" s="21"/>
      <c r="J113" s="21"/>
      <c r="K113" s="74"/>
      <c r="L113" s="56"/>
      <c r="M113" s="21"/>
      <c r="N113" s="56"/>
    </row>
    <row r="114" spans="1:14" ht="18.75">
      <c r="A114" s="58"/>
      <c r="B114" s="21"/>
      <c r="C114" s="21"/>
      <c r="D114" s="74"/>
      <c r="E114" s="56"/>
      <c r="F114" s="21"/>
      <c r="G114" s="56"/>
      <c r="H114" s="69"/>
      <c r="I114" s="21"/>
      <c r="J114" s="21"/>
      <c r="K114" s="74"/>
      <c r="L114" s="56"/>
      <c r="M114" s="21"/>
      <c r="N114" s="56"/>
    </row>
    <row r="115" spans="1:14" ht="18.75">
      <c r="A115" s="58"/>
      <c r="B115" s="21"/>
      <c r="C115" s="21"/>
      <c r="D115" s="74"/>
      <c r="E115" s="56"/>
      <c r="F115" s="21"/>
      <c r="G115" s="56"/>
      <c r="H115" s="69"/>
      <c r="I115" s="21"/>
      <c r="J115" s="21"/>
      <c r="K115" s="74"/>
      <c r="L115" s="56"/>
      <c r="M115" s="21"/>
      <c r="N115" s="56"/>
    </row>
    <row r="116" spans="1:14" ht="18.75">
      <c r="A116" s="58"/>
      <c r="B116" s="21"/>
      <c r="C116" s="21"/>
      <c r="D116" s="74"/>
      <c r="E116" s="56"/>
      <c r="F116" s="21"/>
      <c r="G116" s="56"/>
      <c r="H116" s="69"/>
      <c r="I116" s="21"/>
      <c r="J116" s="21"/>
      <c r="K116" s="74"/>
      <c r="L116" s="56"/>
      <c r="M116" s="21"/>
      <c r="N116" s="56"/>
    </row>
    <row r="117" spans="1:14" ht="18.75">
      <c r="A117" s="58"/>
      <c r="B117" s="21"/>
      <c r="C117" s="21"/>
      <c r="D117" s="74"/>
      <c r="E117" s="56"/>
      <c r="F117" s="21"/>
      <c r="G117" s="56"/>
      <c r="H117" s="69"/>
      <c r="I117" s="21"/>
      <c r="J117" s="21"/>
      <c r="K117" s="74"/>
      <c r="L117" s="56"/>
      <c r="M117" s="21"/>
      <c r="N117" s="56"/>
    </row>
    <row r="118" spans="1:14" ht="18.75">
      <c r="A118" s="58"/>
      <c r="B118" s="21"/>
      <c r="C118" s="21"/>
      <c r="D118" s="74"/>
      <c r="E118" s="56"/>
      <c r="F118" s="21"/>
      <c r="G118" s="56"/>
      <c r="H118" s="69"/>
      <c r="I118" s="21"/>
      <c r="J118" s="21"/>
      <c r="K118" s="74"/>
      <c r="L118" s="56"/>
      <c r="M118" s="21"/>
      <c r="N118" s="56"/>
    </row>
    <row r="119" spans="1:14" ht="18.75">
      <c r="A119" s="58"/>
      <c r="B119" s="21"/>
      <c r="C119" s="21"/>
      <c r="D119" s="74"/>
      <c r="E119" s="56"/>
      <c r="F119" s="21"/>
      <c r="G119" s="56"/>
      <c r="H119" s="69"/>
      <c r="I119" s="21"/>
      <c r="J119" s="21"/>
      <c r="K119" s="74"/>
      <c r="L119" s="56"/>
      <c r="M119" s="21"/>
      <c r="N119" s="56"/>
    </row>
    <row r="120" spans="1:14" ht="18.75">
      <c r="A120" s="58"/>
      <c r="B120" s="21"/>
      <c r="C120" s="21"/>
      <c r="D120" s="74"/>
      <c r="E120" s="56"/>
      <c r="F120" s="21"/>
      <c r="G120" s="56"/>
      <c r="H120" s="69"/>
      <c r="I120" s="21"/>
      <c r="J120" s="21"/>
      <c r="K120" s="74"/>
      <c r="L120" s="56"/>
      <c r="M120" s="21"/>
      <c r="N120" s="56"/>
    </row>
    <row r="121" spans="1:14" ht="18.75">
      <c r="A121" s="58"/>
      <c r="B121" s="21"/>
      <c r="C121" s="21"/>
      <c r="D121" s="74"/>
      <c r="E121" s="56"/>
      <c r="F121" s="21"/>
      <c r="G121" s="56"/>
      <c r="H121" s="69"/>
      <c r="I121" s="21"/>
      <c r="J121" s="21"/>
      <c r="K121" s="74"/>
      <c r="L121" s="56"/>
      <c r="M121" s="21"/>
      <c r="N121" s="56"/>
    </row>
    <row r="122" spans="1:14" ht="18.75">
      <c r="A122" s="58"/>
      <c r="B122" s="21"/>
      <c r="C122" s="21"/>
      <c r="D122" s="74"/>
      <c r="E122" s="56"/>
      <c r="F122" s="21"/>
      <c r="G122" s="56"/>
      <c r="H122" s="69"/>
      <c r="I122" s="21"/>
      <c r="J122" s="21"/>
      <c r="K122" s="74"/>
      <c r="L122" s="56"/>
      <c r="M122" s="21"/>
      <c r="N122" s="56"/>
    </row>
    <row r="123" spans="1:14" ht="18.75">
      <c r="A123" s="58"/>
      <c r="B123" s="21"/>
      <c r="C123" s="21"/>
      <c r="D123" s="74"/>
      <c r="E123" s="56"/>
      <c r="F123" s="21"/>
      <c r="G123" s="56"/>
      <c r="H123" s="69"/>
      <c r="I123" s="21"/>
      <c r="J123" s="21"/>
      <c r="K123" s="74"/>
      <c r="L123" s="56"/>
      <c r="M123" s="21"/>
      <c r="N123" s="56"/>
    </row>
    <row r="124" spans="1:14" ht="18.75">
      <c r="A124" s="58"/>
      <c r="B124" s="21"/>
      <c r="C124" s="21"/>
      <c r="D124" s="74"/>
      <c r="E124" s="56"/>
      <c r="F124" s="21"/>
      <c r="G124" s="56"/>
      <c r="H124" s="69"/>
      <c r="I124" s="21"/>
      <c r="J124" s="21"/>
      <c r="K124" s="74"/>
      <c r="L124" s="56"/>
      <c r="M124" s="21"/>
      <c r="N124" s="56"/>
    </row>
    <row r="125" spans="1:14" ht="18.75">
      <c r="A125" s="58"/>
      <c r="B125" s="21"/>
      <c r="C125" s="21"/>
      <c r="D125" s="74"/>
      <c r="E125" s="56"/>
      <c r="F125" s="21"/>
      <c r="G125" s="56"/>
      <c r="H125" s="69"/>
      <c r="I125" s="21"/>
      <c r="J125" s="21"/>
      <c r="K125" s="74"/>
      <c r="L125" s="56"/>
      <c r="M125" s="21"/>
      <c r="N125" s="56"/>
    </row>
    <row r="126" spans="1:14" ht="18.75">
      <c r="A126" s="58"/>
      <c r="B126" s="21"/>
      <c r="C126" s="21"/>
      <c r="D126" s="74"/>
      <c r="E126" s="56"/>
      <c r="F126" s="21"/>
      <c r="G126" s="56"/>
      <c r="H126" s="69"/>
      <c r="I126" s="21"/>
      <c r="J126" s="21"/>
      <c r="K126" s="74"/>
      <c r="L126" s="56"/>
      <c r="M126" s="21"/>
      <c r="N126" s="56"/>
    </row>
    <row r="127" spans="1:14" ht="18.75">
      <c r="A127" s="58"/>
      <c r="B127" s="21"/>
      <c r="C127" s="21"/>
      <c r="D127" s="74"/>
      <c r="E127" s="56"/>
      <c r="F127" s="21"/>
      <c r="G127" s="56"/>
      <c r="H127" s="69"/>
      <c r="I127" s="21"/>
      <c r="J127" s="21"/>
      <c r="K127" s="74"/>
      <c r="L127" s="56"/>
      <c r="M127" s="21"/>
      <c r="N127" s="56"/>
    </row>
    <row r="128" spans="1:14" ht="18.75">
      <c r="B128" s="21"/>
      <c r="C128" s="21"/>
      <c r="D128" s="74"/>
      <c r="E128" s="56"/>
      <c r="F128" s="21"/>
      <c r="G128" s="56"/>
      <c r="H128" s="69"/>
      <c r="I128" s="21"/>
      <c r="J128" s="21"/>
      <c r="K128" s="74"/>
      <c r="L128" s="56"/>
      <c r="M128" s="21"/>
      <c r="N128" s="56"/>
    </row>
    <row r="129" spans="1:14" ht="18.75">
      <c r="A129" s="58"/>
      <c r="B129" s="21"/>
      <c r="C129" s="21"/>
      <c r="D129" s="74"/>
      <c r="E129" s="56"/>
      <c r="F129" s="21"/>
      <c r="G129" s="56"/>
      <c r="H129" s="69"/>
      <c r="I129" s="21"/>
      <c r="J129" s="21"/>
      <c r="K129" s="74"/>
      <c r="L129" s="56"/>
      <c r="M129" s="21"/>
      <c r="N129" s="56"/>
    </row>
    <row r="130" spans="1:14" ht="18.75">
      <c r="A130" s="58"/>
      <c r="B130" s="21"/>
      <c r="C130" s="21"/>
      <c r="D130" s="74"/>
      <c r="E130" s="56"/>
      <c r="F130" s="21"/>
      <c r="G130" s="56"/>
      <c r="H130" s="69"/>
      <c r="I130" s="21"/>
      <c r="J130" s="21"/>
      <c r="K130" s="74"/>
      <c r="L130" s="56"/>
      <c r="M130" s="21"/>
      <c r="N130" s="56"/>
    </row>
    <row r="131" spans="1:14" ht="18.75">
      <c r="A131" s="58"/>
      <c r="B131" s="21"/>
      <c r="C131" s="21"/>
      <c r="D131" s="74"/>
      <c r="E131" s="56"/>
      <c r="F131" s="21"/>
      <c r="G131" s="56"/>
      <c r="H131" s="69"/>
      <c r="I131" s="21"/>
      <c r="J131" s="21"/>
      <c r="K131" s="74"/>
      <c r="L131" s="56"/>
      <c r="M131" s="21"/>
      <c r="N131" s="56"/>
    </row>
    <row r="132" spans="1:14" ht="18.75">
      <c r="A132" s="58"/>
      <c r="B132" s="21"/>
      <c r="C132" s="21"/>
      <c r="D132" s="74"/>
      <c r="E132" s="56"/>
      <c r="F132" s="21"/>
      <c r="G132" s="56"/>
      <c r="H132" s="69"/>
      <c r="I132" s="21"/>
      <c r="J132" s="21"/>
      <c r="K132" s="74"/>
      <c r="L132" s="56"/>
      <c r="M132" s="21"/>
      <c r="N132" s="56"/>
    </row>
    <row r="133" spans="1:14" ht="18.75">
      <c r="A133" s="58"/>
      <c r="B133" s="21"/>
      <c r="C133" s="21"/>
      <c r="D133" s="74"/>
      <c r="E133" s="56"/>
      <c r="F133" s="21"/>
      <c r="G133" s="56"/>
      <c r="H133" s="69"/>
      <c r="I133" s="21"/>
      <c r="J133" s="21"/>
      <c r="K133" s="74"/>
      <c r="L133" s="56"/>
      <c r="M133" s="21"/>
      <c r="N133" s="56"/>
    </row>
    <row r="134" spans="1:14" ht="18.75">
      <c r="A134" s="58"/>
      <c r="B134" s="21"/>
      <c r="C134" s="21"/>
      <c r="D134" s="74"/>
      <c r="E134" s="56"/>
      <c r="F134" s="21"/>
      <c r="G134" s="56"/>
      <c r="H134" s="69"/>
      <c r="I134" s="21"/>
      <c r="J134" s="21"/>
      <c r="K134" s="74"/>
      <c r="L134" s="56"/>
      <c r="M134" s="21"/>
      <c r="N134" s="56"/>
    </row>
    <row r="135" spans="1:14" ht="18.75">
      <c r="A135" s="58"/>
      <c r="B135" s="21"/>
      <c r="C135" s="21"/>
      <c r="D135" s="74"/>
      <c r="E135" s="56"/>
      <c r="F135" s="21"/>
      <c r="G135" s="56"/>
      <c r="H135" s="69"/>
      <c r="I135" s="21"/>
      <c r="J135" s="21"/>
      <c r="K135" s="74"/>
      <c r="L135" s="56"/>
      <c r="M135" s="21"/>
      <c r="N135" s="56"/>
    </row>
    <row r="136" spans="1:14" ht="18.75">
      <c r="A136" s="58"/>
      <c r="B136" s="21"/>
      <c r="C136" s="21"/>
      <c r="D136" s="74"/>
      <c r="E136" s="56"/>
      <c r="F136" s="21"/>
      <c r="G136" s="56"/>
      <c r="H136" s="69"/>
      <c r="I136" s="21"/>
      <c r="J136" s="21"/>
      <c r="K136" s="74"/>
      <c r="L136" s="56"/>
      <c r="M136" s="21"/>
      <c r="N136" s="56"/>
    </row>
    <row r="137" spans="1:14" ht="18.75">
      <c r="A137" s="58"/>
      <c r="B137" s="21"/>
      <c r="C137" s="21"/>
      <c r="D137" s="74"/>
      <c r="E137" s="56"/>
      <c r="F137" s="21"/>
      <c r="G137" s="56"/>
      <c r="H137" s="69"/>
      <c r="I137" s="21"/>
      <c r="J137" s="21"/>
      <c r="K137" s="74"/>
      <c r="L137" s="56"/>
      <c r="M137" s="21"/>
      <c r="N137" s="56"/>
    </row>
    <row r="138" spans="1:14" ht="18.75">
      <c r="A138" s="58"/>
      <c r="B138" s="21"/>
      <c r="C138" s="21"/>
      <c r="D138" s="74"/>
      <c r="E138" s="56"/>
      <c r="F138" s="21"/>
      <c r="G138" s="56"/>
      <c r="H138" s="69"/>
      <c r="I138" s="21"/>
      <c r="J138" s="21"/>
      <c r="K138" s="74"/>
      <c r="L138" s="56"/>
      <c r="M138" s="21"/>
      <c r="N138" s="56"/>
    </row>
    <row r="139" spans="1:14" ht="18.75">
      <c r="A139" s="58"/>
      <c r="B139" s="21"/>
      <c r="C139" s="21"/>
      <c r="D139" s="74"/>
      <c r="E139" s="56"/>
      <c r="F139" s="21"/>
      <c r="G139" s="56"/>
      <c r="H139" s="69"/>
      <c r="I139" s="21"/>
      <c r="J139" s="21"/>
      <c r="K139" s="74"/>
      <c r="L139" s="56"/>
      <c r="M139" s="21"/>
      <c r="N139" s="56"/>
    </row>
    <row r="140" spans="1:14" ht="18.75">
      <c r="A140" s="58"/>
      <c r="B140" s="21"/>
      <c r="C140" s="21"/>
      <c r="D140" s="74"/>
      <c r="E140" s="56"/>
      <c r="F140" s="21"/>
      <c r="G140" s="56"/>
      <c r="H140" s="69"/>
      <c r="I140" s="21"/>
      <c r="J140" s="21"/>
      <c r="K140" s="74"/>
      <c r="L140" s="56"/>
      <c r="M140" s="21"/>
      <c r="N140" s="56"/>
    </row>
    <row r="141" spans="1:14" ht="18.75">
      <c r="A141" s="58"/>
      <c r="B141" s="21"/>
      <c r="C141" s="21"/>
      <c r="D141" s="74"/>
      <c r="E141" s="56"/>
      <c r="F141" s="21"/>
      <c r="G141" s="56"/>
      <c r="H141" s="69"/>
      <c r="I141" s="21"/>
      <c r="J141" s="21"/>
      <c r="K141" s="74"/>
      <c r="L141" s="56"/>
      <c r="M141" s="21"/>
      <c r="N141" s="56"/>
    </row>
    <row r="142" spans="1:14" ht="18.75">
      <c r="A142" s="58"/>
      <c r="B142" s="21"/>
      <c r="C142" s="21"/>
      <c r="D142" s="74"/>
      <c r="E142" s="56"/>
      <c r="F142" s="21"/>
      <c r="G142" s="56"/>
      <c r="H142" s="69"/>
      <c r="I142" s="21"/>
      <c r="J142" s="21"/>
      <c r="K142" s="74"/>
      <c r="L142" s="56"/>
      <c r="M142" s="21"/>
      <c r="N142" s="56"/>
    </row>
    <row r="143" spans="1:14" ht="18.75">
      <c r="A143" s="58"/>
      <c r="B143" s="21"/>
      <c r="C143" s="21"/>
      <c r="D143" s="74"/>
      <c r="E143" s="56"/>
      <c r="F143" s="21"/>
      <c r="G143" s="56"/>
      <c r="H143" s="69"/>
      <c r="I143" s="21"/>
      <c r="J143" s="21"/>
      <c r="K143" s="74"/>
      <c r="L143" s="56"/>
      <c r="M143" s="21"/>
      <c r="N143" s="56"/>
    </row>
    <row r="144" spans="1:14" ht="18.75">
      <c r="A144" s="58"/>
      <c r="B144" s="21"/>
      <c r="C144" s="21"/>
      <c r="D144" s="74"/>
      <c r="E144" s="56"/>
      <c r="F144" s="21"/>
      <c r="G144" s="56"/>
      <c r="H144" s="69"/>
      <c r="I144" s="21"/>
      <c r="J144" s="21"/>
      <c r="K144" s="74"/>
      <c r="L144" s="56"/>
      <c r="M144" s="21"/>
      <c r="N144" s="56"/>
    </row>
    <row r="145" spans="1:14" ht="18.75">
      <c r="A145" s="58"/>
      <c r="B145" s="21"/>
      <c r="C145" s="21"/>
      <c r="D145" s="74"/>
      <c r="E145" s="56"/>
      <c r="F145" s="21"/>
      <c r="G145" s="56"/>
      <c r="H145" s="69"/>
      <c r="I145" s="21"/>
      <c r="J145" s="21"/>
      <c r="K145" s="74"/>
      <c r="L145" s="56"/>
      <c r="M145" s="21"/>
      <c r="N145" s="56"/>
    </row>
    <row r="146" spans="1:14" ht="18.75">
      <c r="A146" s="58"/>
      <c r="B146" s="21"/>
      <c r="C146" s="21"/>
      <c r="D146" s="74"/>
      <c r="E146" s="56"/>
      <c r="F146" s="21"/>
      <c r="G146" s="56"/>
      <c r="H146" s="69"/>
      <c r="I146" s="21"/>
      <c r="J146" s="21"/>
      <c r="K146" s="74"/>
      <c r="L146" s="56"/>
      <c r="M146" s="21"/>
      <c r="N146" s="56"/>
    </row>
    <row r="147" spans="1:14" ht="18.75">
      <c r="A147" s="58"/>
      <c r="B147" s="21"/>
      <c r="C147" s="21"/>
      <c r="D147" s="74"/>
      <c r="E147" s="56"/>
      <c r="F147" s="21"/>
      <c r="G147" s="56"/>
      <c r="H147" s="69"/>
      <c r="I147" s="21"/>
      <c r="J147" s="21"/>
      <c r="K147" s="74"/>
      <c r="L147" s="56"/>
      <c r="M147" s="21"/>
      <c r="N147" s="56"/>
    </row>
    <row r="148" spans="1:14" ht="18.75">
      <c r="A148" s="58"/>
      <c r="B148" s="21"/>
      <c r="C148" s="21"/>
      <c r="D148" s="74"/>
      <c r="E148" s="56"/>
      <c r="F148" s="21"/>
      <c r="G148" s="56"/>
      <c r="H148" s="69"/>
      <c r="I148" s="21"/>
      <c r="J148" s="21"/>
      <c r="K148" s="74"/>
      <c r="L148" s="56"/>
      <c r="M148" s="21"/>
      <c r="N148" s="56"/>
    </row>
    <row r="149" spans="1:14" ht="18.75">
      <c r="A149" s="58"/>
      <c r="B149" s="21"/>
      <c r="C149" s="21"/>
      <c r="D149" s="74"/>
      <c r="E149" s="56"/>
      <c r="F149" s="21"/>
      <c r="G149" s="56"/>
      <c r="H149" s="69"/>
      <c r="I149" s="21"/>
      <c r="J149" s="21"/>
      <c r="K149" s="74"/>
      <c r="L149" s="56"/>
      <c r="M149" s="21"/>
      <c r="N149" s="56"/>
    </row>
    <row r="150" spans="1:14" ht="18.75">
      <c r="A150" s="58"/>
      <c r="B150" s="21"/>
      <c r="C150" s="21"/>
      <c r="D150" s="74"/>
      <c r="E150" s="56"/>
      <c r="F150" s="21"/>
      <c r="G150" s="56"/>
      <c r="H150" s="69"/>
      <c r="I150" s="21"/>
      <c r="J150" s="21"/>
      <c r="K150" s="74"/>
      <c r="L150" s="56"/>
      <c r="M150" s="21"/>
      <c r="N150" s="56"/>
    </row>
    <row r="151" spans="1:14" ht="18.75">
      <c r="A151" s="58"/>
      <c r="B151" s="21"/>
      <c r="C151" s="21"/>
      <c r="D151" s="74"/>
      <c r="E151" s="56"/>
      <c r="F151" s="21"/>
      <c r="G151" s="56"/>
      <c r="H151" s="69"/>
      <c r="I151" s="21"/>
      <c r="J151" s="21"/>
      <c r="K151" s="74"/>
      <c r="L151" s="56"/>
      <c r="M151" s="21"/>
      <c r="N151" s="56"/>
    </row>
    <row r="152" spans="1:14" ht="18.75">
      <c r="A152" s="58"/>
      <c r="B152" s="21"/>
      <c r="C152" s="21"/>
      <c r="D152" s="74"/>
      <c r="E152" s="56"/>
      <c r="F152" s="21"/>
      <c r="G152" s="56"/>
      <c r="H152" s="69"/>
      <c r="I152" s="21"/>
      <c r="J152" s="21"/>
      <c r="K152" s="74"/>
      <c r="L152" s="56"/>
      <c r="M152" s="21"/>
      <c r="N152" s="56"/>
    </row>
    <row r="153" spans="1:14" ht="18.75">
      <c r="A153" s="58"/>
      <c r="B153" s="21"/>
      <c r="C153" s="21"/>
      <c r="D153" s="74"/>
      <c r="E153" s="56"/>
      <c r="F153" s="21"/>
      <c r="G153" s="56"/>
      <c r="H153" s="69"/>
      <c r="I153" s="21"/>
      <c r="J153" s="21"/>
      <c r="K153" s="74"/>
      <c r="L153" s="56"/>
      <c r="M153" s="21"/>
      <c r="N153" s="56"/>
    </row>
    <row r="154" spans="1:14" ht="18.75">
      <c r="B154" s="2"/>
      <c r="C154" s="2"/>
      <c r="D154" s="1"/>
      <c r="E154" s="1"/>
      <c r="F154" s="1"/>
      <c r="G154" s="1"/>
    </row>
    <row r="155" spans="1:14" ht="18.75">
      <c r="B155" s="2"/>
      <c r="C155" s="2"/>
      <c r="D155" s="1"/>
      <c r="E155" s="1"/>
      <c r="F155" s="1"/>
      <c r="G155" s="1"/>
    </row>
    <row r="156" spans="1:14" ht="18.75">
      <c r="B156" s="2"/>
      <c r="C156" s="2"/>
      <c r="D156" s="1"/>
      <c r="E156" s="1"/>
      <c r="F156" s="1"/>
      <c r="G156" s="1"/>
    </row>
    <row r="157" spans="1:14" ht="18.75">
      <c r="B157" s="2"/>
      <c r="C157" s="2"/>
      <c r="D157" s="1"/>
      <c r="E157" s="1"/>
      <c r="F157" s="1"/>
      <c r="G157" s="1"/>
    </row>
    <row r="158" spans="1:14" ht="18.75">
      <c r="B158" s="2"/>
      <c r="C158" s="2"/>
      <c r="D158" s="1"/>
      <c r="E158" s="1"/>
      <c r="F158" s="1"/>
      <c r="G158" s="1"/>
    </row>
    <row r="159" spans="1:14" ht="18.75">
      <c r="B159" s="2"/>
      <c r="C159" s="2"/>
      <c r="D159" s="1"/>
      <c r="E159" s="1"/>
      <c r="F159" s="1"/>
      <c r="G159" s="1"/>
    </row>
    <row r="160" spans="1:14" ht="18.75">
      <c r="B160" s="2"/>
      <c r="C160" s="2"/>
      <c r="D160" s="1"/>
      <c r="E160" s="1"/>
      <c r="F160" s="1"/>
      <c r="G160" s="1"/>
    </row>
    <row r="161" spans="2:7" ht="18.75">
      <c r="B161" s="2"/>
      <c r="C161" s="2"/>
      <c r="D161" s="1"/>
      <c r="E161" s="1"/>
      <c r="F161" s="1"/>
      <c r="G161" s="1"/>
    </row>
    <row r="162" spans="2:7" ht="18.75">
      <c r="B162" s="2"/>
      <c r="C162" s="2"/>
      <c r="D162" s="1"/>
      <c r="E162" s="1"/>
      <c r="F162" s="1"/>
      <c r="G162" s="1"/>
    </row>
    <row r="163" spans="2:7" ht="18.75">
      <c r="B163" s="2"/>
      <c r="C163" s="2"/>
      <c r="D163" s="1"/>
      <c r="E163" s="1"/>
      <c r="F163" s="1"/>
      <c r="G163" s="1"/>
    </row>
    <row r="164" spans="2:7" ht="18.75">
      <c r="B164" s="2"/>
      <c r="C164" s="2"/>
      <c r="D164" s="1"/>
      <c r="E164" s="1"/>
      <c r="F164" s="1"/>
      <c r="G164" s="1"/>
    </row>
    <row r="165" spans="2:7" ht="18.75">
      <c r="B165" s="2"/>
      <c r="C165" s="2"/>
      <c r="D165" s="1"/>
      <c r="E165" s="1"/>
      <c r="F165" s="1"/>
      <c r="G165" s="1"/>
    </row>
    <row r="166" spans="2:7" ht="18.75">
      <c r="B166" s="2"/>
      <c r="C166" s="2"/>
      <c r="D166" s="1"/>
      <c r="E166" s="1"/>
      <c r="F166" s="1"/>
      <c r="G166" s="1"/>
    </row>
    <row r="167" spans="2:7" ht="18.75">
      <c r="B167" s="2"/>
      <c r="C167" s="2"/>
      <c r="D167" s="1"/>
      <c r="E167" s="1"/>
      <c r="F167" s="1"/>
      <c r="G167" s="1"/>
    </row>
    <row r="168" spans="2:7" ht="18.75">
      <c r="B168" s="2"/>
      <c r="C168" s="2"/>
      <c r="D168" s="1"/>
      <c r="E168" s="1"/>
      <c r="F168" s="1"/>
      <c r="G168" s="1"/>
    </row>
    <row r="169" spans="2:7" ht="18.75">
      <c r="B169" s="2"/>
      <c r="C169" s="2"/>
      <c r="D169" s="1"/>
      <c r="E169" s="1"/>
      <c r="F169" s="1"/>
      <c r="G169" s="1"/>
    </row>
    <row r="170" spans="2:7" ht="18.75">
      <c r="B170" s="2"/>
      <c r="C170" s="2"/>
      <c r="D170" s="1"/>
      <c r="E170" s="1"/>
      <c r="F170" s="1"/>
      <c r="G170" s="1"/>
    </row>
    <row r="171" spans="2:7" ht="18.75">
      <c r="B171" s="2"/>
      <c r="C171" s="2"/>
      <c r="D171" s="1"/>
      <c r="E171" s="1"/>
      <c r="F171" s="1"/>
      <c r="G171" s="1"/>
    </row>
    <row r="172" spans="2:7" ht="18.75">
      <c r="B172" s="2"/>
      <c r="C172" s="2"/>
      <c r="D172" s="1"/>
      <c r="E172" s="1"/>
      <c r="F172" s="1"/>
      <c r="G172" s="1"/>
    </row>
    <row r="173" spans="2:7" ht="18.75">
      <c r="B173" s="2"/>
      <c r="C173" s="2"/>
      <c r="D173" s="1"/>
      <c r="E173" s="1"/>
      <c r="F173" s="1"/>
      <c r="G173" s="1"/>
    </row>
    <row r="174" spans="2:7" ht="18.75">
      <c r="B174" s="2"/>
      <c r="C174" s="2"/>
      <c r="D174" s="1"/>
      <c r="E174" s="1"/>
      <c r="F174" s="1"/>
      <c r="G174" s="1"/>
    </row>
    <row r="175" spans="2:7" ht="18.75">
      <c r="B175" s="2"/>
      <c r="C175" s="2"/>
      <c r="D175" s="1"/>
      <c r="E175" s="1"/>
      <c r="F175" s="1"/>
      <c r="G175" s="1"/>
    </row>
    <row r="176" spans="2:7" ht="18.75">
      <c r="B176" s="2"/>
      <c r="C176" s="2"/>
      <c r="D176" s="1"/>
      <c r="E176" s="1"/>
      <c r="F176" s="1"/>
      <c r="G176" s="1"/>
    </row>
    <row r="177" spans="2:7" ht="18.75">
      <c r="B177" s="2"/>
      <c r="C177" s="2"/>
      <c r="D177" s="1"/>
      <c r="E177" s="1"/>
      <c r="F177" s="1"/>
      <c r="G177" s="1"/>
    </row>
    <row r="178" spans="2:7" ht="18.75">
      <c r="B178" s="2"/>
      <c r="C178" s="2"/>
      <c r="D178" s="1"/>
      <c r="E178" s="1"/>
      <c r="F178" s="1"/>
      <c r="G178" s="1"/>
    </row>
    <row r="179" spans="2:7" ht="18.75">
      <c r="B179" s="2"/>
      <c r="C179" s="2"/>
      <c r="D179" s="1"/>
      <c r="E179" s="1"/>
      <c r="F179" s="1"/>
      <c r="G179" s="1"/>
    </row>
    <row r="180" spans="2:7" ht="18.75">
      <c r="B180" s="2"/>
      <c r="C180" s="2"/>
      <c r="D180" s="1"/>
      <c r="E180" s="1"/>
      <c r="F180" s="1"/>
      <c r="G180" s="1"/>
    </row>
    <row r="181" spans="2:7" ht="18.75">
      <c r="B181" s="2"/>
      <c r="C181" s="2"/>
      <c r="D181" s="1"/>
      <c r="E181" s="1"/>
      <c r="F181" s="1"/>
      <c r="G181" s="1"/>
    </row>
    <row r="182" spans="2:7" ht="18.75">
      <c r="B182" s="2"/>
      <c r="C182" s="2"/>
      <c r="D182" s="1"/>
      <c r="E182" s="1"/>
      <c r="F182" s="1"/>
      <c r="G182" s="1"/>
    </row>
    <row r="183" spans="2:7" ht="18.75">
      <c r="B183" s="2"/>
      <c r="C183" s="2"/>
      <c r="D183" s="1"/>
      <c r="E183" s="1"/>
      <c r="F183" s="1"/>
      <c r="G183" s="1"/>
    </row>
    <row r="184" spans="2:7" ht="18.75">
      <c r="B184" s="2"/>
      <c r="C184" s="2"/>
      <c r="D184" s="1"/>
      <c r="E184" s="1"/>
      <c r="F184" s="1"/>
      <c r="G184" s="1"/>
    </row>
    <row r="185" spans="2:7" ht="18.75">
      <c r="B185" s="2"/>
      <c r="C185" s="2"/>
      <c r="D185" s="1"/>
      <c r="E185" s="1"/>
      <c r="F185" s="1"/>
      <c r="G185" s="1"/>
    </row>
    <row r="186" spans="2:7" ht="18.75">
      <c r="B186" s="2"/>
      <c r="C186" s="2"/>
      <c r="D186" s="1"/>
      <c r="E186" s="1"/>
      <c r="F186" s="1"/>
      <c r="G186" s="1"/>
    </row>
    <row r="187" spans="2:7" ht="18.75">
      <c r="B187" s="2"/>
      <c r="C187" s="2"/>
      <c r="D187" s="1"/>
      <c r="E187" s="1"/>
      <c r="F187" s="1"/>
      <c r="G187" s="1"/>
    </row>
    <row r="188" spans="2:7" ht="18.75">
      <c r="B188" s="2"/>
      <c r="C188" s="2"/>
      <c r="D188" s="1"/>
      <c r="E188" s="1"/>
      <c r="F188" s="1"/>
      <c r="G188" s="1"/>
    </row>
    <row r="189" spans="2:7" ht="18.75">
      <c r="B189" s="2"/>
      <c r="C189" s="2"/>
      <c r="D189" s="1"/>
      <c r="E189" s="1"/>
      <c r="F189" s="1"/>
      <c r="G189" s="1"/>
    </row>
    <row r="190" spans="2:7" ht="18.75">
      <c r="B190" s="2"/>
      <c r="C190" s="2"/>
      <c r="D190" s="1"/>
      <c r="E190" s="1"/>
      <c r="F190" s="1"/>
      <c r="G190" s="1"/>
    </row>
    <row r="191" spans="2:7" ht="18.75">
      <c r="B191" s="2"/>
      <c r="C191" s="2"/>
      <c r="D191" s="1"/>
      <c r="E191" s="1"/>
      <c r="F191" s="1"/>
      <c r="G191" s="1"/>
    </row>
    <row r="192" spans="2:7" ht="18.75">
      <c r="B192" s="2"/>
      <c r="C192" s="2"/>
      <c r="D192" s="1"/>
      <c r="E192" s="1"/>
      <c r="F192" s="1"/>
      <c r="G192" s="1"/>
    </row>
    <row r="193" spans="2:7" ht="18.75">
      <c r="B193" s="2"/>
      <c r="C193" s="2"/>
      <c r="D193" s="1"/>
      <c r="E193" s="1"/>
      <c r="F193" s="1"/>
      <c r="G193" s="1"/>
    </row>
    <row r="194" spans="2:7" ht="18.75">
      <c r="B194" s="2"/>
      <c r="C194" s="2"/>
      <c r="D194" s="1"/>
      <c r="E194" s="1"/>
      <c r="F194" s="1"/>
      <c r="G194" s="1"/>
    </row>
    <row r="195" spans="2:7" ht="18.75">
      <c r="B195" s="2"/>
      <c r="C195" s="2"/>
      <c r="D195" s="1"/>
      <c r="E195" s="1"/>
      <c r="F195" s="1"/>
      <c r="G195" s="1"/>
    </row>
    <row r="196" spans="2:7" ht="18.75">
      <c r="B196" s="2"/>
      <c r="C196" s="2"/>
      <c r="D196" s="1"/>
      <c r="E196" s="1"/>
      <c r="F196" s="1"/>
      <c r="G196" s="1"/>
    </row>
    <row r="197" spans="2:7" ht="18.75">
      <c r="B197" s="2"/>
      <c r="C197" s="2"/>
      <c r="D197" s="1"/>
      <c r="E197" s="1"/>
      <c r="F197" s="1"/>
      <c r="G197" s="1"/>
    </row>
    <row r="198" spans="2:7" ht="18.75">
      <c r="B198" s="2"/>
      <c r="C198" s="2"/>
      <c r="D198" s="1"/>
      <c r="E198" s="1"/>
      <c r="F198" s="1"/>
      <c r="G198" s="1"/>
    </row>
    <row r="199" spans="2:7" ht="18.75">
      <c r="B199" s="2"/>
      <c r="C199" s="2"/>
      <c r="D199" s="1"/>
      <c r="E199" s="1"/>
      <c r="F199" s="1"/>
      <c r="G199" s="1"/>
    </row>
    <row r="200" spans="2:7" ht="18.75">
      <c r="B200" s="2"/>
      <c r="C200" s="2"/>
      <c r="D200" s="1"/>
      <c r="E200" s="1"/>
      <c r="F200" s="1"/>
      <c r="G200" s="1"/>
    </row>
    <row r="201" spans="2:7" ht="18.75">
      <c r="B201" s="2"/>
      <c r="C201" s="2"/>
      <c r="D201" s="1"/>
      <c r="E201" s="1"/>
      <c r="F201" s="1"/>
      <c r="G201" s="1"/>
    </row>
    <row r="202" spans="2:7" ht="18.75">
      <c r="B202" s="2"/>
      <c r="C202" s="2"/>
      <c r="D202" s="1"/>
      <c r="E202" s="1"/>
      <c r="F202" s="1"/>
      <c r="G202" s="1"/>
    </row>
    <row r="203" spans="2:7" ht="18.75">
      <c r="B203" s="2"/>
      <c r="C203" s="2"/>
      <c r="D203" s="1"/>
      <c r="E203" s="1"/>
      <c r="F203" s="1"/>
      <c r="G203" s="1"/>
    </row>
    <row r="204" spans="2:7" ht="18.75">
      <c r="B204" s="2"/>
      <c r="C204" s="2"/>
      <c r="D204" s="1"/>
      <c r="E204" s="1"/>
      <c r="F204" s="1"/>
      <c r="G204" s="1"/>
    </row>
    <row r="205" spans="2:7" ht="18.75">
      <c r="B205" s="2"/>
      <c r="C205" s="2"/>
      <c r="D205" s="1"/>
      <c r="E205" s="1"/>
      <c r="F205" s="1"/>
      <c r="G205" s="1"/>
    </row>
    <row r="206" spans="2:7" ht="18.75">
      <c r="B206" s="2"/>
      <c r="C206" s="2"/>
      <c r="D206" s="1"/>
      <c r="E206" s="1"/>
      <c r="F206" s="1"/>
      <c r="G206" s="1"/>
    </row>
    <row r="207" spans="2:7" ht="18.75">
      <c r="B207" s="2"/>
      <c r="C207" s="2"/>
      <c r="D207" s="1"/>
      <c r="E207" s="1"/>
      <c r="F207" s="1"/>
      <c r="G207" s="1"/>
    </row>
    <row r="208" spans="2:7" ht="18.75">
      <c r="B208" s="2"/>
      <c r="C208" s="2"/>
      <c r="D208" s="1"/>
      <c r="E208" s="1"/>
      <c r="F208" s="1"/>
      <c r="G208" s="1"/>
    </row>
    <row r="209" spans="2:7" ht="18.75">
      <c r="B209" s="2"/>
      <c r="C209" s="2"/>
      <c r="D209" s="1"/>
      <c r="E209" s="1"/>
      <c r="F209" s="1"/>
      <c r="G209" s="1"/>
    </row>
    <row r="210" spans="2:7" ht="18.75">
      <c r="B210" s="2"/>
      <c r="C210" s="2"/>
      <c r="D210" s="1"/>
      <c r="E210" s="1"/>
      <c r="F210" s="1"/>
      <c r="G210" s="1"/>
    </row>
    <row r="211" spans="2:7" ht="18.75">
      <c r="B211" s="2"/>
      <c r="C211" s="2"/>
      <c r="D211" s="1"/>
      <c r="E211" s="1"/>
      <c r="F211" s="1"/>
      <c r="G211" s="1"/>
    </row>
    <row r="212" spans="2:7" ht="18.75">
      <c r="B212" s="2"/>
      <c r="C212" s="2"/>
      <c r="D212" s="1"/>
      <c r="E212" s="1"/>
      <c r="F212" s="1"/>
      <c r="G212" s="1"/>
    </row>
    <row r="213" spans="2:7" ht="18.75">
      <c r="B213" s="2"/>
      <c r="C213" s="2"/>
      <c r="D213" s="1"/>
      <c r="E213" s="1"/>
      <c r="F213" s="1"/>
      <c r="G213" s="1"/>
    </row>
    <row r="214" spans="2:7" ht="18.75">
      <c r="B214" s="2"/>
      <c r="C214" s="2"/>
      <c r="D214" s="1"/>
      <c r="E214" s="1"/>
      <c r="F214" s="1"/>
      <c r="G214" s="1"/>
    </row>
    <row r="215" spans="2:7" ht="18.75">
      <c r="B215" s="2"/>
      <c r="C215" s="2"/>
      <c r="D215" s="1"/>
      <c r="E215" s="1"/>
      <c r="F215" s="1"/>
      <c r="G215" s="1"/>
    </row>
    <row r="216" spans="2:7" ht="18.75">
      <c r="B216" s="2"/>
      <c r="C216" s="2"/>
      <c r="D216" s="1"/>
      <c r="E216" s="1"/>
      <c r="F216" s="1"/>
      <c r="G216" s="1"/>
    </row>
    <row r="217" spans="2:7" ht="18.75">
      <c r="B217" s="2"/>
      <c r="C217" s="2"/>
      <c r="D217" s="1"/>
      <c r="E217" s="1"/>
      <c r="F217" s="1"/>
      <c r="G217" s="1"/>
    </row>
    <row r="218" spans="2:7" ht="18.75">
      <c r="B218" s="2"/>
      <c r="C218" s="2"/>
      <c r="D218" s="1"/>
      <c r="E218" s="1"/>
      <c r="F218" s="1"/>
      <c r="G218" s="1"/>
    </row>
    <row r="219" spans="2:7" ht="18.75">
      <c r="B219" s="2"/>
      <c r="C219" s="2"/>
      <c r="D219" s="1"/>
      <c r="E219" s="1"/>
      <c r="F219" s="1"/>
      <c r="G219" s="1"/>
    </row>
    <row r="220" spans="2:7" ht="18.75">
      <c r="B220" s="2"/>
      <c r="C220" s="2"/>
      <c r="D220" s="1"/>
      <c r="E220" s="1"/>
      <c r="F220" s="1"/>
      <c r="G220" s="1"/>
    </row>
    <row r="221" spans="2:7" ht="18.75">
      <c r="B221" s="2"/>
      <c r="C221" s="2"/>
      <c r="D221" s="1"/>
      <c r="E221" s="1"/>
      <c r="F221" s="1"/>
      <c r="G221" s="1"/>
    </row>
    <row r="222" spans="2:7" ht="18.75">
      <c r="B222" s="2"/>
      <c r="C222" s="2"/>
      <c r="D222" s="1"/>
      <c r="E222" s="1"/>
      <c r="F222" s="1"/>
      <c r="G222" s="1"/>
    </row>
    <row r="223" spans="2:7" ht="18.75">
      <c r="B223" s="2"/>
      <c r="C223" s="2"/>
      <c r="D223" s="1"/>
      <c r="E223" s="1"/>
      <c r="F223" s="1"/>
      <c r="G223" s="1"/>
    </row>
    <row r="224" spans="2:7" ht="18.75">
      <c r="B224" s="2"/>
      <c r="C224" s="2"/>
      <c r="D224" s="1"/>
      <c r="E224" s="1"/>
      <c r="F224" s="1"/>
      <c r="G224" s="1"/>
    </row>
    <row r="225" spans="2:7" ht="18.75">
      <c r="B225" s="2"/>
      <c r="C225" s="2"/>
      <c r="D225" s="1"/>
      <c r="E225" s="1"/>
      <c r="F225" s="1"/>
      <c r="G225" s="1"/>
    </row>
    <row r="226" spans="2:7" ht="18.75">
      <c r="B226" s="2"/>
      <c r="C226" s="2"/>
      <c r="D226" s="1"/>
      <c r="E226" s="1"/>
      <c r="F226" s="1"/>
      <c r="G226" s="1"/>
    </row>
    <row r="227" spans="2:7" ht="18.75">
      <c r="B227" s="2"/>
      <c r="C227" s="2"/>
      <c r="D227" s="1"/>
      <c r="E227" s="1"/>
      <c r="F227" s="1"/>
      <c r="G227" s="1"/>
    </row>
    <row r="228" spans="2:7" ht="18.75">
      <c r="B228" s="2"/>
      <c r="C228" s="2"/>
      <c r="D228" s="1"/>
      <c r="E228" s="1"/>
      <c r="F228" s="1"/>
      <c r="G228" s="1"/>
    </row>
    <row r="229" spans="2:7" ht="18.75">
      <c r="B229" s="2"/>
      <c r="C229" s="2"/>
      <c r="D229" s="1"/>
      <c r="E229" s="1"/>
      <c r="F229" s="1"/>
      <c r="G229" s="1"/>
    </row>
    <row r="230" spans="2:7" ht="18.75">
      <c r="B230" s="2"/>
      <c r="C230" s="2"/>
      <c r="D230" s="1"/>
      <c r="E230" s="1"/>
      <c r="F230" s="1"/>
      <c r="G230" s="1"/>
    </row>
    <row r="231" spans="2:7" ht="18.75">
      <c r="B231" s="2"/>
      <c r="C231" s="2"/>
      <c r="D231" s="1"/>
      <c r="E231" s="1"/>
      <c r="F231" s="1"/>
      <c r="G231" s="1"/>
    </row>
    <row r="232" spans="2:7" ht="18.75">
      <c r="B232" s="2"/>
      <c r="C232" s="2"/>
      <c r="D232" s="1"/>
      <c r="E232" s="1"/>
      <c r="F232" s="1"/>
      <c r="G232" s="1"/>
    </row>
    <row r="233" spans="2:7" ht="18.75">
      <c r="B233" s="2"/>
      <c r="C233" s="2"/>
      <c r="D233" s="1"/>
      <c r="E233" s="1"/>
      <c r="F233" s="1"/>
      <c r="G233" s="1"/>
    </row>
    <row r="234" spans="2:7" ht="18.75">
      <c r="B234" s="2"/>
      <c r="C234" s="2"/>
      <c r="D234" s="1"/>
      <c r="E234" s="1"/>
      <c r="F234" s="1"/>
      <c r="G234" s="1"/>
    </row>
    <row r="235" spans="2:7" ht="18.75">
      <c r="B235" s="2"/>
      <c r="C235" s="2"/>
      <c r="D235" s="1"/>
      <c r="E235" s="1"/>
      <c r="F235" s="1"/>
      <c r="G235" s="1"/>
    </row>
    <row r="236" spans="2:7" ht="18.75">
      <c r="B236" s="2"/>
      <c r="C236" s="2"/>
      <c r="D236" s="1"/>
      <c r="E236" s="1"/>
      <c r="F236" s="1"/>
      <c r="G236" s="1"/>
    </row>
    <row r="237" spans="2:7" ht="18.75">
      <c r="B237" s="2"/>
      <c r="C237" s="2"/>
      <c r="D237" s="1"/>
      <c r="E237" s="1"/>
      <c r="F237" s="1"/>
      <c r="G237" s="1"/>
    </row>
    <row r="238" spans="2:7" ht="18.75">
      <c r="B238" s="2"/>
      <c r="C238" s="2"/>
      <c r="D238" s="1"/>
      <c r="E238" s="1"/>
      <c r="F238" s="1"/>
      <c r="G238" s="1"/>
    </row>
    <row r="239" spans="2:7" ht="18.75">
      <c r="B239" s="2"/>
      <c r="C239" s="2"/>
      <c r="D239" s="1"/>
      <c r="E239" s="1"/>
      <c r="F239" s="1"/>
      <c r="G239" s="1"/>
    </row>
    <row r="240" spans="2:7" ht="18.75">
      <c r="B240" s="2"/>
      <c r="C240" s="2"/>
      <c r="D240" s="1"/>
      <c r="E240" s="1"/>
      <c r="F240" s="1"/>
      <c r="G240" s="1"/>
    </row>
    <row r="241" spans="2:7" ht="18.75">
      <c r="B241" s="2"/>
      <c r="C241" s="2"/>
      <c r="D241" s="1"/>
      <c r="E241" s="1"/>
      <c r="F241" s="1"/>
      <c r="G241" s="1"/>
    </row>
    <row r="242" spans="2:7" ht="18.75">
      <c r="B242" s="2"/>
      <c r="C242" s="2"/>
      <c r="D242" s="1"/>
      <c r="E242" s="1"/>
      <c r="F242" s="1"/>
      <c r="G242" s="1"/>
    </row>
    <row r="243" spans="2:7" ht="18.75">
      <c r="B243" s="2"/>
      <c r="C243" s="2"/>
      <c r="D243" s="1"/>
      <c r="E243" s="1"/>
      <c r="F243" s="1"/>
      <c r="G243" s="1"/>
    </row>
    <row r="244" spans="2:7" ht="18.75">
      <c r="B244" s="2"/>
      <c r="C244" s="2"/>
      <c r="D244" s="1"/>
      <c r="E244" s="1"/>
      <c r="F244" s="1"/>
      <c r="G244" s="1"/>
    </row>
    <row r="245" spans="2:7" ht="18.75">
      <c r="B245" s="2"/>
      <c r="C245" s="2"/>
      <c r="D245" s="1"/>
      <c r="E245" s="1"/>
      <c r="F245" s="1"/>
      <c r="G245" s="1"/>
    </row>
    <row r="246" spans="2:7" ht="18.75">
      <c r="B246" s="2"/>
      <c r="C246" s="2"/>
      <c r="D246" s="1"/>
      <c r="E246" s="1"/>
      <c r="F246" s="1"/>
      <c r="G246" s="1"/>
    </row>
    <row r="247" spans="2:7" ht="18.75">
      <c r="B247" s="2"/>
      <c r="C247" s="2"/>
      <c r="D247" s="1"/>
      <c r="E247" s="1"/>
      <c r="F247" s="1"/>
      <c r="G247" s="1"/>
    </row>
    <row r="248" spans="2:7" ht="18.75">
      <c r="B248" s="2"/>
      <c r="C248" s="2"/>
      <c r="D248" s="1"/>
      <c r="E248" s="1"/>
      <c r="F248" s="1"/>
      <c r="G248" s="1"/>
    </row>
    <row r="249" spans="2:7" ht="18.75">
      <c r="B249" s="2"/>
      <c r="C249" s="2"/>
      <c r="D249" s="1"/>
      <c r="E249" s="1"/>
      <c r="F249" s="1"/>
      <c r="G249" s="1"/>
    </row>
    <row r="250" spans="2:7" ht="18.75">
      <c r="B250" s="2"/>
      <c r="C250" s="2"/>
      <c r="D250" s="1"/>
      <c r="E250" s="1"/>
      <c r="F250" s="1"/>
      <c r="G250" s="1"/>
    </row>
    <row r="251" spans="2:7" ht="18.75">
      <c r="B251" s="2"/>
      <c r="C251" s="2"/>
      <c r="D251" s="1"/>
      <c r="E251" s="1"/>
      <c r="F251" s="1"/>
      <c r="G251" s="1"/>
    </row>
    <row r="252" spans="2:7" ht="18.75">
      <c r="B252" s="2"/>
      <c r="C252" s="2"/>
      <c r="D252" s="1"/>
      <c r="E252" s="1"/>
      <c r="F252" s="1"/>
      <c r="G252" s="1"/>
    </row>
    <row r="253" spans="2:7" ht="18.75">
      <c r="B253" s="2"/>
      <c r="C253" s="2"/>
      <c r="D253" s="1"/>
      <c r="E253" s="1"/>
      <c r="F253" s="1"/>
      <c r="G253" s="1"/>
    </row>
    <row r="254" spans="2:7" ht="18.75">
      <c r="B254" s="2"/>
      <c r="C254" s="2"/>
      <c r="D254" s="1"/>
      <c r="E254" s="1"/>
      <c r="F254" s="1"/>
      <c r="G254" s="1"/>
    </row>
    <row r="255" spans="2:7" ht="18.75">
      <c r="B255" s="2"/>
      <c r="C255" s="2"/>
      <c r="D255" s="1"/>
      <c r="E255" s="1"/>
      <c r="F255" s="1"/>
      <c r="G255" s="1"/>
    </row>
    <row r="256" spans="2:7" ht="18.75">
      <c r="B256" s="2"/>
      <c r="C256" s="2"/>
      <c r="D256" s="1"/>
      <c r="E256" s="1"/>
      <c r="F256" s="1"/>
      <c r="G256" s="1"/>
    </row>
    <row r="257" spans="2:7" ht="18.75">
      <c r="B257" s="2"/>
      <c r="C257" s="2"/>
      <c r="D257" s="1"/>
      <c r="E257" s="1"/>
      <c r="F257" s="1"/>
      <c r="G257" s="1"/>
    </row>
    <row r="258" spans="2:7" ht="18.75">
      <c r="B258" s="2"/>
      <c r="C258" s="2"/>
      <c r="D258" s="1"/>
      <c r="E258" s="1"/>
      <c r="F258" s="1"/>
      <c r="G258" s="1"/>
    </row>
    <row r="259" spans="2:7" ht="18.75">
      <c r="B259" s="2"/>
      <c r="C259" s="2"/>
      <c r="D259" s="1"/>
      <c r="E259" s="1"/>
      <c r="F259" s="1"/>
      <c r="G259" s="1"/>
    </row>
    <row r="260" spans="2:7" ht="18.75">
      <c r="B260" s="2"/>
      <c r="C260" s="2"/>
      <c r="D260" s="1"/>
      <c r="E260" s="1"/>
      <c r="F260" s="1"/>
      <c r="G260" s="1"/>
    </row>
    <row r="261" spans="2:7" ht="18.75">
      <c r="B261" s="2"/>
      <c r="C261" s="2"/>
      <c r="D261" s="1"/>
      <c r="E261" s="1"/>
      <c r="F261" s="1"/>
      <c r="G261" s="1"/>
    </row>
    <row r="262" spans="2:7" ht="18.75">
      <c r="B262" s="2"/>
      <c r="C262" s="2"/>
      <c r="D262" s="1"/>
      <c r="E262" s="1"/>
      <c r="F262" s="1"/>
      <c r="G262" s="1"/>
    </row>
    <row r="263" spans="2:7" ht="18.75">
      <c r="B263" s="2"/>
      <c r="C263" s="2"/>
      <c r="D263" s="1"/>
      <c r="E263" s="1"/>
      <c r="F263" s="1"/>
      <c r="G263" s="1"/>
    </row>
    <row r="264" spans="2:7" ht="18.75">
      <c r="B264" s="2"/>
      <c r="C264" s="2"/>
      <c r="D264" s="1"/>
      <c r="E264" s="1"/>
      <c r="F264" s="1"/>
      <c r="G264" s="1"/>
    </row>
    <row r="265" spans="2:7" ht="18.75">
      <c r="B265" s="2"/>
      <c r="C265" s="2"/>
      <c r="D265" s="1"/>
      <c r="E265" s="1"/>
      <c r="F265" s="1"/>
      <c r="G265" s="1"/>
    </row>
    <row r="266" spans="2:7" ht="18.75">
      <c r="B266" s="2"/>
      <c r="C266" s="2"/>
      <c r="D266" s="1"/>
      <c r="E266" s="1"/>
      <c r="F266" s="1"/>
      <c r="G266" s="1"/>
    </row>
    <row r="267" spans="2:7" ht="18.75">
      <c r="B267" s="2"/>
      <c r="C267" s="2"/>
      <c r="D267" s="1"/>
      <c r="E267" s="1"/>
      <c r="F267" s="1"/>
      <c r="G267" s="1"/>
    </row>
    <row r="268" spans="2:7" ht="18.75">
      <c r="B268" s="2"/>
      <c r="C268" s="2"/>
      <c r="D268" s="1"/>
      <c r="E268" s="1"/>
      <c r="F268" s="1"/>
      <c r="G268" s="1"/>
    </row>
    <row r="269" spans="2:7" ht="18.75">
      <c r="B269" s="2"/>
      <c r="C269" s="2"/>
      <c r="D269" s="1"/>
      <c r="E269" s="1"/>
      <c r="F269" s="1"/>
      <c r="G269" s="1"/>
    </row>
    <row r="270" spans="2:7" ht="18.75">
      <c r="B270" s="2"/>
      <c r="C270" s="2"/>
      <c r="D270" s="1"/>
      <c r="E270" s="1"/>
      <c r="F270" s="1"/>
      <c r="G270" s="1"/>
    </row>
    <row r="271" spans="2:7" ht="18.75">
      <c r="B271" s="2"/>
      <c r="C271" s="2"/>
      <c r="D271" s="1"/>
      <c r="E271" s="1"/>
      <c r="F271" s="1"/>
      <c r="G271" s="1"/>
    </row>
    <row r="272" spans="2:7" ht="18.75">
      <c r="B272" s="2"/>
      <c r="C272" s="2"/>
      <c r="D272" s="1"/>
      <c r="E272" s="1"/>
      <c r="F272" s="1"/>
      <c r="G272" s="1"/>
    </row>
    <row r="273" spans="2:7" ht="18.75">
      <c r="B273" s="2"/>
      <c r="C273" s="2"/>
      <c r="D273" s="1"/>
      <c r="E273" s="1"/>
      <c r="F273" s="1"/>
      <c r="G273" s="1"/>
    </row>
    <row r="274" spans="2:7" ht="18.75">
      <c r="B274" s="2"/>
      <c r="C274" s="2"/>
      <c r="D274" s="1"/>
      <c r="E274" s="1"/>
      <c r="F274" s="1"/>
      <c r="G274" s="1"/>
    </row>
    <row r="275" spans="2:7" ht="18.75">
      <c r="B275" s="2"/>
      <c r="C275" s="2"/>
      <c r="D275" s="1"/>
      <c r="E275" s="1"/>
      <c r="F275" s="1"/>
      <c r="G275" s="1"/>
    </row>
    <row r="276" spans="2:7" ht="18.75">
      <c r="B276" s="2"/>
      <c r="C276" s="2"/>
      <c r="D276" s="1"/>
      <c r="E276" s="1"/>
      <c r="F276" s="1"/>
      <c r="G276" s="1"/>
    </row>
    <row r="277" spans="2:7" ht="18.75">
      <c r="B277" s="2"/>
      <c r="C277" s="2"/>
      <c r="D277" s="1"/>
      <c r="E277" s="1"/>
      <c r="F277" s="1"/>
      <c r="G277" s="1"/>
    </row>
    <row r="278" spans="2:7" ht="18.75">
      <c r="B278" s="2"/>
      <c r="C278" s="2"/>
      <c r="D278" s="1"/>
      <c r="E278" s="1"/>
      <c r="F278" s="1"/>
      <c r="G278" s="1"/>
    </row>
    <row r="279" spans="2:7" ht="18.75">
      <c r="B279" s="2"/>
      <c r="C279" s="2"/>
      <c r="D279" s="1"/>
      <c r="E279" s="1"/>
      <c r="F279" s="1"/>
      <c r="G279" s="1"/>
    </row>
    <row r="280" spans="2:7" ht="18.75">
      <c r="B280" s="2"/>
      <c r="C280" s="2"/>
      <c r="D280" s="1"/>
      <c r="E280" s="1"/>
      <c r="F280" s="1"/>
      <c r="G280" s="1"/>
    </row>
    <row r="281" spans="2:7" ht="18.75">
      <c r="B281" s="2"/>
      <c r="C281" s="2"/>
      <c r="D281" s="1"/>
      <c r="E281" s="1"/>
      <c r="F281" s="1"/>
      <c r="G281" s="1"/>
    </row>
    <row r="282" spans="2:7" ht="18.75">
      <c r="B282" s="2"/>
      <c r="C282" s="2"/>
      <c r="D282" s="1"/>
      <c r="E282" s="1"/>
      <c r="F282" s="1"/>
      <c r="G282" s="1"/>
    </row>
    <row r="283" spans="2:7" ht="18.75">
      <c r="B283" s="2"/>
      <c r="C283" s="2"/>
      <c r="D283" s="1"/>
      <c r="E283" s="1"/>
      <c r="F283" s="1"/>
      <c r="G283" s="1"/>
    </row>
    <row r="284" spans="2:7" ht="18.75">
      <c r="B284" s="2"/>
      <c r="C284" s="2"/>
      <c r="D284" s="1"/>
      <c r="E284" s="1"/>
      <c r="F284" s="1"/>
      <c r="G284" s="1"/>
    </row>
    <row r="285" spans="2:7" ht="18.75">
      <c r="B285" s="2"/>
      <c r="C285" s="2"/>
      <c r="D285" s="1"/>
      <c r="E285" s="1"/>
      <c r="F285" s="1"/>
      <c r="G285" s="1"/>
    </row>
    <row r="286" spans="2:7" ht="18.75">
      <c r="B286" s="2"/>
      <c r="C286" s="2"/>
      <c r="D286" s="1"/>
      <c r="E286" s="1"/>
      <c r="F286" s="1"/>
      <c r="G286" s="1"/>
    </row>
    <row r="287" spans="2:7" ht="18.75">
      <c r="B287" s="2"/>
      <c r="C287" s="2"/>
      <c r="D287" s="1"/>
      <c r="E287" s="1"/>
      <c r="F287" s="1"/>
      <c r="G287" s="1"/>
    </row>
    <row r="288" spans="2:7" ht="18.75">
      <c r="B288" s="2"/>
      <c r="C288" s="2"/>
      <c r="D288" s="1"/>
      <c r="E288" s="1"/>
      <c r="F288" s="1"/>
      <c r="G288" s="1"/>
    </row>
    <row r="289" spans="2:7" ht="18.75">
      <c r="B289" s="2"/>
      <c r="C289" s="2"/>
      <c r="D289" s="1"/>
      <c r="E289" s="1"/>
      <c r="F289" s="1"/>
      <c r="G289" s="1"/>
    </row>
    <row r="290" spans="2:7" ht="18.75">
      <c r="B290" s="2"/>
      <c r="C290" s="2"/>
      <c r="D290" s="1"/>
      <c r="E290" s="1"/>
      <c r="F290" s="1"/>
      <c r="G290" s="1"/>
    </row>
    <row r="291" spans="2:7" ht="18.75">
      <c r="B291" s="2"/>
      <c r="C291" s="2"/>
      <c r="D291" s="1"/>
      <c r="E291" s="1"/>
      <c r="F291" s="1"/>
      <c r="G291" s="1"/>
    </row>
    <row r="292" spans="2:7" ht="18.75">
      <c r="B292" s="2"/>
      <c r="C292" s="2"/>
      <c r="D292" s="1"/>
      <c r="E292" s="1"/>
      <c r="F292" s="1"/>
      <c r="G292" s="1"/>
    </row>
    <row r="293" spans="2:7" ht="18.75">
      <c r="B293" s="2"/>
      <c r="C293" s="2"/>
      <c r="D293" s="1"/>
      <c r="E293" s="1"/>
      <c r="F293" s="1"/>
      <c r="G293" s="1"/>
    </row>
    <row r="294" spans="2:7" ht="18.75">
      <c r="B294" s="2"/>
      <c r="C294" s="2"/>
      <c r="D294" s="1"/>
      <c r="E294" s="1"/>
      <c r="F294" s="1"/>
      <c r="G294" s="1"/>
    </row>
    <row r="295" spans="2:7" ht="18.75">
      <c r="B295" s="2"/>
      <c r="C295" s="2"/>
      <c r="D295" s="1"/>
      <c r="E295" s="1"/>
      <c r="F295" s="1"/>
      <c r="G295" s="1"/>
    </row>
    <row r="296" spans="2:7" ht="18.75">
      <c r="B296" s="2"/>
      <c r="C296" s="2"/>
      <c r="D296" s="1"/>
      <c r="E296" s="1"/>
      <c r="F296" s="1"/>
      <c r="G296" s="1"/>
    </row>
    <row r="297" spans="2:7" ht="18.75">
      <c r="B297" s="2"/>
      <c r="C297" s="2"/>
      <c r="D297" s="1"/>
      <c r="E297" s="1"/>
      <c r="F297" s="1"/>
      <c r="G297" s="1"/>
    </row>
    <row r="298" spans="2:7" ht="18.75">
      <c r="B298" s="2"/>
      <c r="C298" s="2"/>
      <c r="D298" s="1"/>
      <c r="E298" s="1"/>
      <c r="F298" s="1"/>
      <c r="G298" s="1"/>
    </row>
    <row r="299" spans="2:7" ht="18.75">
      <c r="B299" s="2"/>
      <c r="C299" s="2"/>
      <c r="D299" s="1"/>
      <c r="E299" s="1"/>
      <c r="F299" s="1"/>
      <c r="G299" s="1"/>
    </row>
    <row r="300" spans="2:7" ht="18.75">
      <c r="B300" s="2"/>
      <c r="C300" s="2"/>
      <c r="D300" s="1"/>
      <c r="E300" s="1"/>
      <c r="F300" s="1"/>
      <c r="G300" s="1"/>
    </row>
    <row r="301" spans="2:7" ht="18.75">
      <c r="B301" s="2"/>
      <c r="C301" s="2"/>
      <c r="D301" s="1"/>
      <c r="E301" s="1"/>
      <c r="F301" s="1"/>
      <c r="G301" s="1"/>
    </row>
    <row r="302" spans="2:7" ht="18.75">
      <c r="B302" s="2"/>
      <c r="C302" s="2"/>
      <c r="D302" s="1"/>
      <c r="E302" s="1"/>
      <c r="F302" s="1"/>
      <c r="G302" s="1"/>
    </row>
    <row r="303" spans="2:7" ht="18.75">
      <c r="B303" s="2"/>
      <c r="C303" s="2"/>
      <c r="D303" s="1"/>
      <c r="E303" s="1"/>
      <c r="F303" s="1"/>
      <c r="G303" s="1"/>
    </row>
    <row r="304" spans="2:7" ht="18.75">
      <c r="B304" s="2"/>
      <c r="C304" s="2"/>
      <c r="D304" s="1"/>
      <c r="E304" s="1"/>
      <c r="F304" s="1"/>
      <c r="G304" s="1"/>
    </row>
    <row r="305" spans="2:7" ht="18.75">
      <c r="B305" s="2"/>
      <c r="C305" s="2"/>
      <c r="D305" s="1"/>
      <c r="E305" s="1"/>
      <c r="F305" s="1"/>
      <c r="G305" s="1"/>
    </row>
    <row r="306" spans="2:7" ht="18.75">
      <c r="B306" s="2"/>
      <c r="C306" s="2"/>
      <c r="D306" s="1"/>
      <c r="E306" s="1"/>
      <c r="F306" s="1"/>
      <c r="G306" s="1"/>
    </row>
    <row r="307" spans="2:7" ht="18.75">
      <c r="B307" s="2"/>
      <c r="C307" s="2"/>
      <c r="D307" s="1"/>
      <c r="E307" s="1"/>
      <c r="F307" s="1"/>
      <c r="G307" s="1"/>
    </row>
    <row r="308" spans="2:7" ht="18.75">
      <c r="B308" s="2"/>
      <c r="C308" s="2"/>
      <c r="D308" s="1"/>
      <c r="E308" s="1"/>
      <c r="F308" s="1"/>
      <c r="G308" s="1"/>
    </row>
    <row r="309" spans="2:7" ht="18.75">
      <c r="B309" s="2"/>
      <c r="C309" s="2"/>
      <c r="D309" s="1"/>
      <c r="E309" s="1"/>
      <c r="F309" s="1"/>
      <c r="G309" s="1"/>
    </row>
    <row r="310" spans="2:7" ht="18.75">
      <c r="B310" s="2"/>
      <c r="C310" s="2"/>
      <c r="D310" s="1"/>
      <c r="E310" s="1"/>
      <c r="F310" s="1"/>
      <c r="G310" s="1"/>
    </row>
    <row r="311" spans="2:7" ht="18.75">
      <c r="B311" s="2"/>
      <c r="C311" s="2"/>
      <c r="D311" s="1"/>
      <c r="E311" s="1"/>
      <c r="F311" s="1"/>
      <c r="G311" s="1"/>
    </row>
    <row r="312" spans="2:7" ht="18.75">
      <c r="B312" s="2"/>
      <c r="C312" s="2"/>
      <c r="D312" s="1"/>
      <c r="E312" s="1"/>
      <c r="F312" s="1"/>
      <c r="G312" s="1"/>
    </row>
    <row r="313" spans="2:7" ht="18.75">
      <c r="B313" s="2"/>
      <c r="C313" s="2"/>
      <c r="D313" s="1"/>
      <c r="E313" s="1"/>
      <c r="F313" s="1"/>
      <c r="G313" s="1"/>
    </row>
    <row r="314" spans="2:7" ht="18.75">
      <c r="B314" s="2"/>
      <c r="C314" s="2"/>
      <c r="D314" s="1"/>
      <c r="E314" s="1"/>
      <c r="F314" s="1"/>
      <c r="G314" s="1"/>
    </row>
    <row r="315" spans="2:7" ht="18.75">
      <c r="B315" s="2"/>
      <c r="C315" s="2"/>
      <c r="D315" s="1"/>
      <c r="E315" s="1"/>
      <c r="F315" s="1"/>
      <c r="G315" s="1"/>
    </row>
    <row r="316" spans="2:7" ht="18.75">
      <c r="B316" s="2"/>
      <c r="C316" s="2"/>
      <c r="D316" s="1"/>
      <c r="E316" s="1"/>
      <c r="F316" s="1"/>
      <c r="G316" s="1"/>
    </row>
    <row r="317" spans="2:7" ht="18.75">
      <c r="B317" s="2"/>
      <c r="C317" s="2"/>
      <c r="D317" s="1"/>
      <c r="E317" s="1"/>
      <c r="F317" s="1"/>
      <c r="G317" s="1"/>
    </row>
    <row r="318" spans="2:7" ht="18.75">
      <c r="B318" s="2"/>
      <c r="C318" s="2"/>
      <c r="D318" s="1"/>
      <c r="E318" s="1"/>
      <c r="F318" s="1"/>
      <c r="G318" s="1"/>
    </row>
    <row r="319" spans="2:7" ht="18.75">
      <c r="B319" s="2"/>
      <c r="C319" s="2"/>
      <c r="D319" s="1"/>
      <c r="E319" s="1"/>
      <c r="F319" s="1"/>
      <c r="G319" s="1"/>
    </row>
    <row r="320" spans="2:7" ht="18.75">
      <c r="B320" s="2"/>
      <c r="C320" s="2"/>
      <c r="D320" s="1"/>
      <c r="E320" s="1"/>
      <c r="F320" s="1"/>
      <c r="G320" s="1"/>
    </row>
    <row r="321" spans="2:7" ht="18.75">
      <c r="B321" s="2"/>
      <c r="C321" s="2"/>
      <c r="D321" s="1"/>
      <c r="E321" s="1"/>
      <c r="F321" s="1"/>
      <c r="G321" s="1"/>
    </row>
    <row r="322" spans="2:7" ht="18.75">
      <c r="B322" s="2"/>
      <c r="C322" s="2"/>
      <c r="D322" s="1"/>
      <c r="E322" s="1"/>
      <c r="F322" s="1"/>
      <c r="G322" s="1"/>
    </row>
    <row r="323" spans="2:7" ht="18.75">
      <c r="B323" s="2"/>
      <c r="C323" s="2"/>
      <c r="D323" s="1"/>
      <c r="E323" s="1"/>
      <c r="F323" s="1"/>
      <c r="G323" s="1"/>
    </row>
    <row r="324" spans="2:7" ht="18.75">
      <c r="B324" s="2"/>
      <c r="C324" s="2"/>
      <c r="D324" s="1"/>
      <c r="E324" s="1"/>
      <c r="F324" s="1"/>
      <c r="G324" s="1"/>
    </row>
    <row r="325" spans="2:7" ht="18.75">
      <c r="B325" s="2"/>
      <c r="C325" s="2"/>
      <c r="D325" s="1"/>
      <c r="E325" s="1"/>
      <c r="F325" s="1"/>
      <c r="G325" s="1"/>
    </row>
    <row r="326" spans="2:7" ht="18.75">
      <c r="B326" s="2"/>
      <c r="C326" s="2"/>
      <c r="D326" s="1"/>
      <c r="E326" s="1"/>
      <c r="F326" s="1"/>
      <c r="G326" s="1"/>
    </row>
    <row r="327" spans="2:7" ht="18.75">
      <c r="B327" s="2"/>
      <c r="C327" s="2"/>
      <c r="D327" s="1"/>
      <c r="E327" s="1"/>
      <c r="F327" s="1"/>
      <c r="G327" s="1"/>
    </row>
    <row r="328" spans="2:7" ht="18.75">
      <c r="B328" s="2"/>
      <c r="C328" s="2"/>
      <c r="D328" s="1"/>
      <c r="E328" s="1"/>
      <c r="F328" s="1"/>
      <c r="G328" s="1"/>
    </row>
    <row r="329" spans="2:7" ht="18.75">
      <c r="B329" s="2"/>
      <c r="C329" s="2"/>
      <c r="D329" s="1"/>
      <c r="E329" s="1"/>
      <c r="F329" s="1"/>
      <c r="G329" s="1"/>
    </row>
    <row r="330" spans="2:7" ht="18.75">
      <c r="B330" s="2"/>
      <c r="C330" s="2"/>
      <c r="D330" s="1"/>
      <c r="E330" s="1"/>
      <c r="F330" s="1"/>
      <c r="G330" s="1"/>
    </row>
    <row r="331" spans="2:7" ht="18.75">
      <c r="B331" s="2"/>
      <c r="C331" s="2"/>
      <c r="D331" s="1"/>
      <c r="E331" s="1"/>
      <c r="F331" s="1"/>
      <c r="G331" s="1"/>
    </row>
    <row r="332" spans="2:7" ht="18.75">
      <c r="B332" s="2"/>
      <c r="C332" s="2"/>
      <c r="D332" s="1"/>
      <c r="E332" s="1"/>
      <c r="F332" s="1"/>
      <c r="G332" s="1"/>
    </row>
    <row r="333" spans="2:7" ht="18.75">
      <c r="B333" s="2"/>
      <c r="C333" s="2"/>
      <c r="D333" s="1"/>
      <c r="E333" s="1"/>
      <c r="F333" s="1"/>
      <c r="G333" s="1"/>
    </row>
    <row r="334" spans="2:7" ht="18.75">
      <c r="B334" s="2"/>
      <c r="C334" s="2"/>
      <c r="D334" s="1"/>
      <c r="E334" s="1"/>
      <c r="F334" s="1"/>
      <c r="G334" s="1"/>
    </row>
    <row r="335" spans="2:7" ht="18.75">
      <c r="B335" s="2"/>
      <c r="C335" s="2"/>
      <c r="D335" s="1"/>
      <c r="E335" s="1"/>
      <c r="F335" s="1"/>
      <c r="G335" s="1"/>
    </row>
    <row r="336" spans="2:7" ht="18.75">
      <c r="B336" s="2"/>
      <c r="C336" s="2"/>
      <c r="D336" s="1"/>
      <c r="E336" s="1"/>
      <c r="F336" s="1"/>
      <c r="G336" s="1"/>
    </row>
    <row r="337" spans="2:7" ht="18.75">
      <c r="B337" s="2"/>
      <c r="C337" s="2"/>
      <c r="D337" s="1"/>
      <c r="E337" s="1"/>
      <c r="F337" s="1"/>
      <c r="G337" s="1"/>
    </row>
    <row r="338" spans="2:7" ht="18.75">
      <c r="B338" s="2"/>
      <c r="C338" s="2"/>
      <c r="D338" s="1"/>
      <c r="E338" s="1"/>
      <c r="F338" s="1"/>
      <c r="G338" s="1"/>
    </row>
    <row r="339" spans="2:7" ht="18.75">
      <c r="B339" s="2"/>
      <c r="C339" s="2"/>
      <c r="D339" s="1"/>
      <c r="E339" s="1"/>
      <c r="F339" s="1"/>
      <c r="G339" s="1"/>
    </row>
    <row r="340" spans="2:7" ht="18.75">
      <c r="B340" s="2"/>
      <c r="C340" s="2"/>
      <c r="D340" s="1"/>
      <c r="E340" s="1"/>
      <c r="F340" s="1"/>
      <c r="G340" s="1"/>
    </row>
    <row r="341" spans="2:7" ht="18.75">
      <c r="B341" s="2"/>
      <c r="C341" s="2"/>
      <c r="D341" s="1"/>
      <c r="E341" s="1"/>
      <c r="F341" s="1"/>
      <c r="G341" s="1"/>
    </row>
    <row r="342" spans="2:7" ht="18.75">
      <c r="B342" s="2"/>
      <c r="C342" s="2"/>
      <c r="D342" s="1"/>
      <c r="E342" s="1"/>
      <c r="F342" s="1"/>
      <c r="G342" s="1"/>
    </row>
    <row r="343" spans="2:7" ht="18.75">
      <c r="B343" s="2"/>
      <c r="C343" s="2"/>
      <c r="D343" s="1"/>
      <c r="E343" s="1"/>
      <c r="F343" s="1"/>
      <c r="G343" s="1"/>
    </row>
    <row r="344" spans="2:7" ht="18.75">
      <c r="B344" s="2"/>
      <c r="C344" s="2"/>
      <c r="D344" s="1"/>
      <c r="E344" s="1"/>
      <c r="F344" s="1"/>
      <c r="G344" s="1"/>
    </row>
    <row r="345" spans="2:7" ht="18.75">
      <c r="B345" s="2"/>
      <c r="C345" s="2"/>
      <c r="D345" s="1"/>
      <c r="E345" s="1"/>
      <c r="F345" s="1"/>
      <c r="G345" s="1"/>
    </row>
    <row r="346" spans="2:7" ht="18.75">
      <c r="B346" s="2"/>
      <c r="C346" s="2"/>
      <c r="D346" s="1"/>
      <c r="E346" s="1"/>
      <c r="F346" s="1"/>
      <c r="G346" s="1"/>
    </row>
    <row r="347" spans="2:7" ht="18.75">
      <c r="B347" s="2"/>
      <c r="C347" s="2"/>
      <c r="D347" s="1"/>
      <c r="E347" s="1"/>
      <c r="F347" s="1"/>
      <c r="G347" s="1"/>
    </row>
    <row r="348" spans="2:7" ht="18.75">
      <c r="B348" s="2"/>
      <c r="C348" s="2"/>
      <c r="D348" s="1"/>
      <c r="E348" s="1"/>
      <c r="F348" s="1"/>
      <c r="G348" s="1"/>
    </row>
    <row r="349" spans="2:7" ht="18.75">
      <c r="B349" s="2"/>
      <c r="C349" s="2"/>
      <c r="D349" s="1"/>
      <c r="E349" s="1"/>
      <c r="F349" s="1"/>
      <c r="G349" s="1"/>
    </row>
    <row r="350" spans="2:7" ht="18.75">
      <c r="B350" s="2"/>
      <c r="C350" s="2"/>
      <c r="D350" s="1"/>
      <c r="E350" s="1"/>
      <c r="F350" s="1"/>
      <c r="G350" s="1"/>
    </row>
    <row r="351" spans="2:7" ht="18.75">
      <c r="B351" s="2"/>
      <c r="C351" s="2"/>
      <c r="D351" s="1"/>
      <c r="E351" s="1"/>
      <c r="F351" s="1"/>
      <c r="G351" s="1"/>
    </row>
    <row r="352" spans="2:7" ht="18.75">
      <c r="B352" s="2"/>
      <c r="C352" s="2"/>
      <c r="D352" s="1"/>
      <c r="E352" s="1"/>
      <c r="F352" s="1"/>
      <c r="G352" s="1"/>
    </row>
    <row r="353" spans="2:7" ht="18.75">
      <c r="B353" s="2"/>
      <c r="C353" s="2"/>
      <c r="D353" s="1"/>
      <c r="E353" s="1"/>
      <c r="F353" s="1"/>
      <c r="G353" s="1"/>
    </row>
    <row r="354" spans="2:7" ht="18.75">
      <c r="B354" s="2"/>
      <c r="C354" s="2"/>
      <c r="D354" s="1"/>
      <c r="E354" s="1"/>
      <c r="F354" s="1"/>
      <c r="G354" s="1"/>
    </row>
    <row r="355" spans="2:7" ht="18.75">
      <c r="B355" s="2"/>
      <c r="C355" s="2"/>
      <c r="D355" s="1"/>
      <c r="E355" s="1"/>
      <c r="F355" s="1"/>
      <c r="G355" s="1"/>
    </row>
    <row r="356" spans="2:7" ht="18.75">
      <c r="B356" s="2"/>
      <c r="C356" s="2"/>
      <c r="D356" s="1"/>
      <c r="E356" s="1"/>
      <c r="F356" s="1"/>
      <c r="G356" s="1"/>
    </row>
    <row r="357" spans="2:7" ht="18.75">
      <c r="B357" s="2"/>
      <c r="C357" s="2"/>
      <c r="D357" s="1"/>
      <c r="E357" s="1"/>
      <c r="F357" s="1"/>
      <c r="G357" s="1"/>
    </row>
    <row r="358" spans="2:7" ht="18.75">
      <c r="B358" s="2"/>
      <c r="C358" s="2"/>
      <c r="D358" s="1"/>
      <c r="E358" s="1"/>
      <c r="F358" s="1"/>
      <c r="G358" s="1"/>
    </row>
    <row r="359" spans="2:7" ht="18.75">
      <c r="B359" s="2"/>
      <c r="C359" s="2"/>
      <c r="D359" s="1"/>
      <c r="E359" s="1"/>
      <c r="F359" s="1"/>
      <c r="G359" s="1"/>
    </row>
    <row r="360" spans="2:7" ht="18.75">
      <c r="B360" s="2"/>
      <c r="C360" s="2"/>
      <c r="D360" s="1"/>
      <c r="E360" s="1"/>
      <c r="F360" s="1"/>
      <c r="G360" s="1"/>
    </row>
    <row r="361" spans="2:7" ht="18.75">
      <c r="B361" s="2"/>
      <c r="C361" s="2"/>
      <c r="D361" s="1"/>
      <c r="E361" s="1"/>
      <c r="F361" s="1"/>
      <c r="G361" s="1"/>
    </row>
    <row r="362" spans="2:7" ht="18.75">
      <c r="B362" s="2"/>
      <c r="C362" s="2"/>
      <c r="D362" s="1"/>
      <c r="E362" s="1"/>
      <c r="F362" s="1"/>
      <c r="G362" s="1"/>
    </row>
    <row r="363" spans="2:7" ht="18.75">
      <c r="B363" s="2"/>
      <c r="C363" s="2"/>
      <c r="D363" s="1"/>
      <c r="E363" s="1"/>
      <c r="F363" s="1"/>
      <c r="G363" s="1"/>
    </row>
    <row r="364" spans="2:7" ht="18.75">
      <c r="B364" s="2"/>
      <c r="C364" s="2"/>
      <c r="D364" s="1"/>
      <c r="E364" s="1"/>
      <c r="F364" s="1"/>
      <c r="G364" s="1"/>
    </row>
    <row r="365" spans="2:7" ht="18.75">
      <c r="B365" s="2"/>
      <c r="C365" s="2"/>
      <c r="D365" s="1"/>
      <c r="E365" s="1"/>
      <c r="F365" s="1"/>
      <c r="G365" s="1"/>
    </row>
    <row r="366" spans="2:7" ht="18.75">
      <c r="B366" s="2"/>
      <c r="C366" s="2"/>
      <c r="D366" s="1"/>
      <c r="E366" s="1"/>
      <c r="F366" s="1"/>
      <c r="G366" s="1"/>
    </row>
    <row r="367" spans="2:7" ht="18.75">
      <c r="B367" s="2"/>
      <c r="C367" s="2"/>
      <c r="D367" s="1"/>
      <c r="E367" s="1"/>
      <c r="F367" s="1"/>
      <c r="G367" s="1"/>
    </row>
    <row r="368" spans="2:7" ht="18.75">
      <c r="B368" s="2"/>
      <c r="C368" s="2"/>
      <c r="D368" s="1"/>
      <c r="E368" s="1"/>
      <c r="F368" s="1"/>
      <c r="G368" s="1"/>
    </row>
    <row r="369" spans="2:7" ht="18.75">
      <c r="B369" s="2"/>
      <c r="C369" s="2"/>
      <c r="D369" s="1"/>
      <c r="E369" s="1"/>
      <c r="F369" s="1"/>
      <c r="G369" s="1"/>
    </row>
    <row r="370" spans="2:7" ht="18.75">
      <c r="B370" s="2"/>
      <c r="C370" s="2"/>
      <c r="D370" s="1"/>
      <c r="E370" s="1"/>
      <c r="F370" s="1"/>
      <c r="G370" s="1"/>
    </row>
    <row r="371" spans="2:7" ht="18.75">
      <c r="B371" s="2"/>
      <c r="C371" s="2"/>
      <c r="D371" s="1"/>
      <c r="E371" s="1"/>
      <c r="F371" s="1"/>
      <c r="G371" s="1"/>
    </row>
    <row r="372" spans="2:7" ht="18.75">
      <c r="B372" s="2"/>
      <c r="C372" s="2"/>
      <c r="D372" s="1"/>
      <c r="E372" s="1"/>
      <c r="F372" s="1"/>
      <c r="G372" s="1"/>
    </row>
    <row r="373" spans="2:7" ht="18.75">
      <c r="B373" s="2"/>
      <c r="C373" s="2"/>
      <c r="D373" s="1"/>
      <c r="E373" s="1"/>
      <c r="F373" s="1"/>
      <c r="G373" s="1"/>
    </row>
    <row r="374" spans="2:7" ht="18.75">
      <c r="B374" s="2"/>
      <c r="C374" s="2"/>
      <c r="D374" s="1"/>
      <c r="E374" s="1"/>
      <c r="F374" s="1"/>
      <c r="G374" s="1"/>
    </row>
    <row r="375" spans="2:7" ht="18.75">
      <c r="B375" s="2"/>
      <c r="C375" s="2"/>
      <c r="D375" s="1"/>
      <c r="E375" s="1"/>
      <c r="F375" s="1"/>
      <c r="G375" s="1"/>
    </row>
    <row r="376" spans="2:7" ht="18.75">
      <c r="B376" s="2"/>
      <c r="C376" s="2"/>
      <c r="D376" s="1"/>
      <c r="E376" s="1"/>
      <c r="F376" s="1"/>
      <c r="G376" s="1"/>
    </row>
    <row r="377" spans="2:7" ht="18.75">
      <c r="B377" s="2"/>
      <c r="C377" s="2"/>
      <c r="D377" s="1"/>
      <c r="E377" s="1"/>
      <c r="F377" s="1"/>
      <c r="G377" s="1"/>
    </row>
    <row r="378" spans="2:7" ht="18.75">
      <c r="B378" s="2"/>
      <c r="C378" s="2"/>
      <c r="D378" s="1"/>
      <c r="E378" s="1"/>
      <c r="F378" s="1"/>
      <c r="G378" s="1"/>
    </row>
    <row r="379" spans="2:7" ht="18.75">
      <c r="B379" s="2"/>
      <c r="C379" s="2"/>
      <c r="D379" s="1"/>
      <c r="E379" s="1"/>
      <c r="F379" s="1"/>
      <c r="G379" s="1"/>
    </row>
    <row r="380" spans="2:7" ht="18.75">
      <c r="B380" s="2"/>
      <c r="C380" s="2"/>
      <c r="D380" s="1"/>
      <c r="E380" s="1"/>
      <c r="F380" s="1"/>
      <c r="G380" s="1"/>
    </row>
    <row r="381" spans="2:7" ht="18.75">
      <c r="B381" s="2"/>
      <c r="C381" s="2"/>
      <c r="D381" s="1"/>
      <c r="E381" s="1"/>
      <c r="F381" s="1"/>
      <c r="G381" s="1"/>
    </row>
    <row r="382" spans="2:7" ht="18.75">
      <c r="B382" s="2"/>
      <c r="C382" s="2"/>
      <c r="D382" s="1"/>
      <c r="E382" s="1"/>
      <c r="F382" s="1"/>
      <c r="G382" s="1"/>
    </row>
    <row r="383" spans="2:7" ht="18.75">
      <c r="B383" s="2"/>
      <c r="C383" s="2"/>
      <c r="D383" s="1"/>
      <c r="E383" s="1"/>
      <c r="F383" s="1"/>
      <c r="G383" s="1"/>
    </row>
    <row r="384" spans="2:7" ht="18.75">
      <c r="B384" s="2"/>
      <c r="C384" s="2"/>
      <c r="D384" s="1"/>
      <c r="E384" s="1"/>
      <c r="F384" s="1"/>
      <c r="G384" s="1"/>
    </row>
    <row r="385" spans="2:7" ht="18.75">
      <c r="B385" s="2"/>
      <c r="C385" s="2"/>
      <c r="D385" s="1"/>
      <c r="E385" s="1"/>
      <c r="F385" s="1"/>
      <c r="G385" s="1"/>
    </row>
    <row r="386" spans="2:7" ht="18.75">
      <c r="B386" s="2"/>
      <c r="C386" s="2"/>
      <c r="D386" s="1"/>
      <c r="E386" s="1"/>
      <c r="F386" s="1"/>
      <c r="G386" s="1"/>
    </row>
    <row r="387" spans="2:7" ht="18.75">
      <c r="B387" s="2"/>
      <c r="C387" s="2"/>
      <c r="D387" s="1"/>
      <c r="E387" s="1"/>
      <c r="F387" s="1"/>
      <c r="G387" s="1"/>
    </row>
    <row r="388" spans="2:7" ht="18.75">
      <c r="B388" s="2"/>
      <c r="C388" s="2"/>
      <c r="D388" s="1"/>
      <c r="E388" s="1"/>
      <c r="F388" s="1"/>
      <c r="G388" s="1"/>
    </row>
    <row r="389" spans="2:7" ht="18.75">
      <c r="B389" s="2"/>
      <c r="C389" s="2"/>
      <c r="D389" s="1"/>
      <c r="E389" s="1"/>
      <c r="F389" s="1"/>
      <c r="G389" s="1"/>
    </row>
    <row r="390" spans="2:7" ht="18.75">
      <c r="B390" s="2"/>
      <c r="C390" s="2"/>
      <c r="D390" s="1"/>
      <c r="E390" s="1"/>
      <c r="F390" s="1"/>
      <c r="G390" s="1"/>
    </row>
    <row r="391" spans="2:7" ht="18.75">
      <c r="B391" s="2"/>
      <c r="C391" s="2"/>
      <c r="D391" s="1"/>
      <c r="E391" s="1"/>
      <c r="F391" s="1"/>
      <c r="G391" s="1"/>
    </row>
    <row r="392" spans="2:7" ht="18.75">
      <c r="B392" s="2"/>
      <c r="C392" s="2"/>
      <c r="D392" s="1"/>
      <c r="E392" s="1"/>
      <c r="F392" s="1"/>
      <c r="G392" s="1"/>
    </row>
    <row r="393" spans="2:7" ht="18.75">
      <c r="B393" s="2"/>
      <c r="C393" s="2"/>
      <c r="D393" s="1"/>
      <c r="E393" s="1"/>
      <c r="F393" s="1"/>
      <c r="G393" s="1"/>
    </row>
    <row r="394" spans="2:7" ht="18.75">
      <c r="B394" s="2"/>
      <c r="C394" s="2"/>
      <c r="D394" s="1"/>
      <c r="E394" s="1"/>
      <c r="F394" s="1"/>
      <c r="G394" s="1"/>
    </row>
    <row r="395" spans="2:7" ht="18.75">
      <c r="B395" s="2"/>
      <c r="C395" s="2"/>
      <c r="D395" s="1"/>
      <c r="E395" s="1"/>
      <c r="F395" s="1"/>
      <c r="G395" s="1"/>
    </row>
    <row r="396" spans="2:7" ht="18.75">
      <c r="B396" s="2"/>
      <c r="C396" s="2"/>
      <c r="D396" s="1"/>
      <c r="E396" s="1"/>
      <c r="F396" s="1"/>
      <c r="G396" s="1"/>
    </row>
    <row r="397" spans="2:7" ht="18.75">
      <c r="B397" s="2"/>
      <c r="C397" s="2"/>
      <c r="D397" s="1"/>
      <c r="E397" s="1"/>
      <c r="F397" s="1"/>
      <c r="G397" s="1"/>
    </row>
    <row r="398" spans="2:7" ht="18.75">
      <c r="B398" s="2"/>
      <c r="C398" s="2"/>
      <c r="D398" s="1"/>
      <c r="E398" s="1"/>
      <c r="F398" s="1"/>
      <c r="G398" s="1"/>
    </row>
    <row r="399" spans="2:7" ht="18.75">
      <c r="B399" s="2"/>
      <c r="C399" s="2"/>
      <c r="D399" s="1"/>
      <c r="E399" s="1"/>
      <c r="F399" s="1"/>
      <c r="G399" s="1"/>
    </row>
    <row r="400" spans="2:7" ht="18.75">
      <c r="B400" s="2"/>
      <c r="C400" s="2"/>
      <c r="D400" s="1"/>
      <c r="E400" s="1"/>
      <c r="F400" s="1"/>
      <c r="G400" s="1"/>
    </row>
    <row r="401" spans="2:7" ht="18.75">
      <c r="B401" s="2"/>
      <c r="C401" s="2"/>
      <c r="D401" s="1"/>
      <c r="E401" s="1"/>
      <c r="F401" s="1"/>
      <c r="G401" s="1"/>
    </row>
    <row r="402" spans="2:7" ht="18.75">
      <c r="B402" s="2"/>
      <c r="C402" s="2"/>
      <c r="D402" s="1"/>
      <c r="E402" s="1"/>
      <c r="F402" s="1"/>
      <c r="G402" s="1"/>
    </row>
    <row r="403" spans="2:7" ht="18.75">
      <c r="B403" s="2"/>
      <c r="C403" s="2"/>
      <c r="D403" s="1"/>
      <c r="E403" s="1"/>
      <c r="F403" s="1"/>
      <c r="G403" s="1"/>
    </row>
    <row r="404" spans="2:7" ht="18.75">
      <c r="B404" s="2"/>
      <c r="C404" s="2"/>
      <c r="D404" s="1"/>
      <c r="E404" s="1"/>
      <c r="F404" s="1"/>
      <c r="G404" s="1"/>
    </row>
    <row r="405" spans="2:7" ht="18.75">
      <c r="B405" s="2"/>
      <c r="C405" s="2"/>
      <c r="D405" s="1"/>
      <c r="E405" s="1"/>
      <c r="F405" s="1"/>
      <c r="G405" s="1"/>
    </row>
    <row r="406" spans="2:7" ht="18.75">
      <c r="B406" s="2"/>
      <c r="C406" s="2"/>
      <c r="D406" s="1"/>
      <c r="E406" s="1"/>
      <c r="F406" s="1"/>
      <c r="G406" s="1"/>
    </row>
    <row r="407" spans="2:7" ht="18.75">
      <c r="B407" s="2"/>
      <c r="C407" s="2"/>
      <c r="D407" s="1"/>
      <c r="E407" s="1"/>
      <c r="F407" s="1"/>
      <c r="G407" s="1"/>
    </row>
    <row r="408" spans="2:7" ht="18.75">
      <c r="B408" s="2"/>
      <c r="C408" s="2"/>
      <c r="D408" s="1"/>
      <c r="E408" s="1"/>
      <c r="F408" s="1"/>
      <c r="G408" s="1"/>
    </row>
    <row r="409" spans="2:7" ht="18.75">
      <c r="B409" s="2"/>
      <c r="C409" s="2"/>
      <c r="D409" s="1"/>
      <c r="E409" s="1"/>
      <c r="F409" s="1"/>
      <c r="G409" s="1"/>
    </row>
    <row r="410" spans="2:7" ht="18.75">
      <c r="B410" s="2"/>
      <c r="C410" s="2"/>
      <c r="D410" s="1"/>
      <c r="E410" s="1"/>
      <c r="F410" s="1"/>
      <c r="G410" s="1"/>
    </row>
    <row r="411" spans="2:7" ht="18.75">
      <c r="B411" s="2"/>
      <c r="C411" s="2"/>
      <c r="D411" s="1"/>
      <c r="E411" s="1"/>
      <c r="F411" s="1"/>
      <c r="G411" s="1"/>
    </row>
    <row r="412" spans="2:7" ht="18.75">
      <c r="B412" s="2"/>
      <c r="C412" s="2"/>
      <c r="D412" s="1"/>
      <c r="E412" s="1"/>
      <c r="F412" s="1"/>
      <c r="G412" s="1"/>
    </row>
    <row r="413" spans="2:7" ht="18.75">
      <c r="B413" s="2"/>
      <c r="C413" s="2"/>
      <c r="D413" s="1"/>
      <c r="E413" s="1"/>
      <c r="F413" s="1"/>
      <c r="G413" s="1"/>
    </row>
    <row r="414" spans="2:7" ht="18.75">
      <c r="B414" s="2"/>
      <c r="C414" s="2"/>
      <c r="D414" s="1"/>
      <c r="E414" s="1"/>
      <c r="F414" s="1"/>
      <c r="G414" s="1"/>
    </row>
    <row r="415" spans="2:7" ht="18.75">
      <c r="B415" s="2"/>
      <c r="C415" s="2"/>
      <c r="D415" s="1"/>
      <c r="E415" s="1"/>
      <c r="F415" s="1"/>
      <c r="G415" s="1"/>
    </row>
    <row r="416" spans="2:7" ht="18.75">
      <c r="B416" s="2"/>
      <c r="C416" s="2"/>
      <c r="D416" s="1"/>
      <c r="E416" s="1"/>
      <c r="F416" s="1"/>
      <c r="G416" s="1"/>
    </row>
    <row r="417" spans="2:7" ht="18.75">
      <c r="B417" s="2"/>
      <c r="C417" s="2"/>
      <c r="D417" s="1"/>
      <c r="E417" s="1"/>
      <c r="F417" s="1"/>
      <c r="G417" s="1"/>
    </row>
    <row r="418" spans="2:7" ht="18.75">
      <c r="B418" s="2"/>
      <c r="C418" s="2"/>
      <c r="D418" s="1"/>
      <c r="E418" s="1"/>
      <c r="F418" s="1"/>
      <c r="G418" s="1"/>
    </row>
    <row r="419" spans="2:7" ht="18.75">
      <c r="B419" s="2"/>
      <c r="C419" s="2"/>
      <c r="D419" s="1"/>
      <c r="E419" s="1"/>
      <c r="F419" s="1"/>
      <c r="G419" s="1"/>
    </row>
    <row r="420" spans="2:7" ht="18.75">
      <c r="B420" s="2"/>
      <c r="C420" s="2"/>
      <c r="D420" s="1"/>
      <c r="E420" s="1"/>
      <c r="F420" s="1"/>
      <c r="G420" s="1"/>
    </row>
    <row r="421" spans="2:7" ht="18.75">
      <c r="B421" s="2"/>
      <c r="C421" s="2"/>
      <c r="D421" s="1"/>
      <c r="E421" s="1"/>
      <c r="F421" s="1"/>
      <c r="G421" s="1"/>
    </row>
    <row r="422" spans="2:7" ht="18.75">
      <c r="B422" s="2"/>
      <c r="C422" s="2"/>
      <c r="D422" s="1"/>
      <c r="E422" s="1"/>
      <c r="F422" s="1"/>
      <c r="G422" s="1"/>
    </row>
    <row r="423" spans="2:7" ht="18.75">
      <c r="B423" s="2"/>
      <c r="C423" s="2"/>
      <c r="D423" s="1"/>
      <c r="E423" s="1"/>
      <c r="F423" s="1"/>
      <c r="G423" s="1"/>
    </row>
    <row r="424" spans="2:7" ht="18.75">
      <c r="B424" s="2"/>
      <c r="C424" s="2"/>
      <c r="D424" s="1"/>
      <c r="E424" s="1"/>
      <c r="F424" s="1"/>
      <c r="G424" s="1"/>
    </row>
    <row r="425" spans="2:7" ht="18.75">
      <c r="B425" s="2"/>
      <c r="C425" s="2"/>
      <c r="D425" s="1"/>
      <c r="E425" s="1"/>
      <c r="F425" s="1"/>
      <c r="G425" s="1"/>
    </row>
    <row r="426" spans="2:7" ht="18.75">
      <c r="B426" s="2"/>
      <c r="C426" s="2"/>
      <c r="D426" s="1"/>
      <c r="E426" s="1"/>
      <c r="F426" s="1"/>
      <c r="G426" s="1"/>
    </row>
    <row r="427" spans="2:7" ht="18.75">
      <c r="B427" s="2"/>
      <c r="C427" s="2"/>
      <c r="D427" s="1"/>
      <c r="E427" s="1"/>
      <c r="F427" s="1"/>
      <c r="G427" s="1"/>
    </row>
    <row r="428" spans="2:7" ht="18.75">
      <c r="B428" s="2"/>
      <c r="C428" s="2"/>
      <c r="D428" s="1"/>
      <c r="E428" s="1"/>
      <c r="F428" s="1"/>
      <c r="G428" s="1"/>
    </row>
    <row r="429" spans="2:7" ht="18.75">
      <c r="B429" s="2"/>
      <c r="C429" s="2"/>
      <c r="D429" s="1"/>
      <c r="E429" s="1"/>
      <c r="F429" s="1"/>
      <c r="G429" s="1"/>
    </row>
    <row r="430" spans="2:7" ht="18.75">
      <c r="B430" s="2"/>
      <c r="C430" s="2"/>
      <c r="D430" s="1"/>
      <c r="E430" s="1"/>
      <c r="F430" s="1"/>
      <c r="G430" s="1"/>
    </row>
    <row r="431" spans="2:7" ht="18.75">
      <c r="B431" s="2"/>
      <c r="C431" s="2"/>
      <c r="D431" s="1"/>
      <c r="E431" s="1"/>
      <c r="F431" s="1"/>
      <c r="G431" s="1"/>
    </row>
    <row r="432" spans="2:7" ht="18.75">
      <c r="B432" s="2"/>
      <c r="C432" s="2"/>
      <c r="D432" s="1"/>
      <c r="E432" s="1"/>
      <c r="F432" s="1"/>
      <c r="G432" s="1"/>
    </row>
    <row r="433" spans="2:7" ht="18.75">
      <c r="B433" s="2"/>
      <c r="C433" s="2"/>
      <c r="D433" s="1"/>
      <c r="E433" s="1"/>
      <c r="F433" s="1"/>
      <c r="G433" s="1"/>
    </row>
    <row r="434" spans="2:7" ht="18.75">
      <c r="B434" s="2"/>
      <c r="C434" s="2"/>
      <c r="D434" s="1"/>
      <c r="E434" s="1"/>
      <c r="F434" s="1"/>
      <c r="G434" s="1"/>
    </row>
    <row r="435" spans="2:7" ht="18.75">
      <c r="B435" s="2"/>
      <c r="C435" s="2"/>
      <c r="D435" s="1"/>
      <c r="E435" s="1"/>
      <c r="F435" s="1"/>
      <c r="G435" s="1"/>
    </row>
    <row r="436" spans="2:7" ht="18.75">
      <c r="B436" s="2"/>
      <c r="C436" s="2"/>
      <c r="D436" s="1"/>
      <c r="E436" s="1"/>
      <c r="F436" s="1"/>
      <c r="G436" s="1"/>
    </row>
    <row r="437" spans="2:7" ht="18.75">
      <c r="B437" s="2"/>
      <c r="C437" s="2"/>
      <c r="D437" s="1"/>
      <c r="E437" s="1"/>
      <c r="F437" s="1"/>
      <c r="G437" s="1"/>
    </row>
    <row r="438" spans="2:7" ht="18.75">
      <c r="B438" s="2"/>
      <c r="C438" s="2"/>
      <c r="D438" s="1"/>
      <c r="E438" s="1"/>
      <c r="F438" s="1"/>
      <c r="G438" s="1"/>
    </row>
    <row r="439" spans="2:7" ht="18.75">
      <c r="B439" s="2"/>
      <c r="C439" s="2"/>
      <c r="D439" s="1"/>
      <c r="E439" s="1"/>
      <c r="F439" s="1"/>
      <c r="G439" s="1"/>
    </row>
    <row r="440" spans="2:7" ht="18.75">
      <c r="B440" s="2"/>
      <c r="C440" s="2"/>
      <c r="D440" s="1"/>
      <c r="E440" s="1"/>
      <c r="F440" s="1"/>
      <c r="G440" s="1"/>
    </row>
    <row r="441" spans="2:7" ht="18.75">
      <c r="B441" s="2"/>
      <c r="C441" s="2"/>
      <c r="D441" s="1"/>
      <c r="E441" s="1"/>
      <c r="F441" s="1"/>
      <c r="G441" s="1"/>
    </row>
    <row r="442" spans="2:7" ht="18.75">
      <c r="B442" s="2"/>
      <c r="C442" s="2"/>
      <c r="D442" s="1"/>
      <c r="E442" s="1"/>
      <c r="F442" s="1"/>
      <c r="G442" s="1"/>
    </row>
    <row r="443" spans="2:7" ht="18.75">
      <c r="B443" s="2"/>
      <c r="C443" s="2"/>
      <c r="D443" s="1"/>
      <c r="E443" s="1"/>
      <c r="F443" s="1"/>
      <c r="G443" s="1"/>
    </row>
    <row r="444" spans="2:7" ht="18.75">
      <c r="B444" s="2"/>
      <c r="C444" s="2"/>
      <c r="D444" s="1"/>
      <c r="E444" s="1"/>
      <c r="F444" s="1"/>
      <c r="G444" s="1"/>
    </row>
    <row r="445" spans="2:7" ht="18.75">
      <c r="B445" s="2"/>
      <c r="C445" s="2"/>
      <c r="D445" s="1"/>
      <c r="E445" s="1"/>
      <c r="F445" s="1"/>
      <c r="G445" s="1"/>
    </row>
    <row r="446" spans="2:7" ht="18.75">
      <c r="B446" s="2"/>
      <c r="C446" s="2"/>
      <c r="D446" s="1"/>
      <c r="E446" s="1"/>
      <c r="F446" s="1"/>
      <c r="G446" s="1"/>
    </row>
    <row r="447" spans="2:7" ht="18.75">
      <c r="B447" s="2"/>
      <c r="C447" s="2"/>
      <c r="D447" s="1"/>
      <c r="E447" s="1"/>
      <c r="F447" s="1"/>
      <c r="G447" s="1"/>
    </row>
    <row r="448" spans="2:7" ht="18.75">
      <c r="B448" s="2"/>
      <c r="C448" s="2"/>
      <c r="D448" s="1"/>
      <c r="E448" s="1"/>
      <c r="F448" s="1"/>
      <c r="G448" s="1"/>
    </row>
    <row r="449" spans="2:7" ht="18.75">
      <c r="B449" s="2"/>
      <c r="C449" s="2"/>
      <c r="D449" s="1"/>
      <c r="E449" s="1"/>
      <c r="F449" s="1"/>
      <c r="G449" s="1"/>
    </row>
    <row r="450" spans="2:7" ht="18.75">
      <c r="B450" s="2"/>
      <c r="C450" s="2"/>
      <c r="D450" s="1"/>
      <c r="E450" s="1"/>
      <c r="F450" s="1"/>
      <c r="G450" s="1"/>
    </row>
    <row r="451" spans="2:7" ht="18.75">
      <c r="B451" s="2"/>
      <c r="C451" s="2"/>
      <c r="D451" s="1"/>
      <c r="E451" s="1"/>
      <c r="F451" s="1"/>
      <c r="G451" s="1"/>
    </row>
    <row r="452" spans="2:7" ht="18.75">
      <c r="B452" s="2"/>
      <c r="C452" s="2"/>
      <c r="D452" s="1"/>
      <c r="E452" s="1"/>
      <c r="F452" s="1"/>
      <c r="G452" s="1"/>
    </row>
    <row r="453" spans="2:7" ht="18.75">
      <c r="B453" s="2"/>
      <c r="C453" s="2"/>
      <c r="D453" s="1"/>
      <c r="E453" s="1"/>
      <c r="F453" s="1"/>
      <c r="G453" s="1"/>
    </row>
    <row r="454" spans="2:7" ht="18.75">
      <c r="B454" s="2"/>
      <c r="C454" s="2"/>
      <c r="D454" s="1"/>
      <c r="E454" s="1"/>
      <c r="F454" s="1"/>
      <c r="G454" s="1"/>
    </row>
    <row r="455" spans="2:7" ht="18.75">
      <c r="B455" s="2"/>
      <c r="C455" s="2"/>
      <c r="D455" s="1"/>
      <c r="E455" s="1"/>
      <c r="F455" s="1"/>
      <c r="G455" s="1"/>
    </row>
    <row r="456" spans="2:7" ht="18.75">
      <c r="B456" s="2"/>
      <c r="C456" s="2"/>
      <c r="D456" s="1"/>
      <c r="E456" s="1"/>
      <c r="F456" s="1"/>
      <c r="G456" s="1"/>
    </row>
    <row r="457" spans="2:7" ht="18.75">
      <c r="B457" s="2"/>
      <c r="C457" s="2"/>
      <c r="D457" s="1"/>
      <c r="E457" s="1"/>
      <c r="F457" s="1"/>
      <c r="G457" s="1"/>
    </row>
    <row r="458" spans="2:7" ht="18.75">
      <c r="B458" s="2"/>
      <c r="C458" s="2"/>
      <c r="D458" s="1"/>
      <c r="E458" s="1"/>
      <c r="F458" s="1"/>
      <c r="G458" s="1"/>
    </row>
    <row r="459" spans="2:7" ht="18.75">
      <c r="B459" s="2"/>
      <c r="C459" s="2"/>
      <c r="D459" s="1"/>
      <c r="E459" s="1"/>
      <c r="F459" s="1"/>
      <c r="G459" s="1"/>
    </row>
    <row r="460" spans="2:7" ht="18.75">
      <c r="B460" s="2"/>
      <c r="C460" s="2"/>
      <c r="D460" s="1"/>
      <c r="E460" s="1"/>
      <c r="F460" s="1"/>
      <c r="G460" s="1"/>
    </row>
    <row r="461" spans="2:7" ht="18.75">
      <c r="B461" s="2"/>
      <c r="C461" s="2"/>
      <c r="D461" s="1"/>
      <c r="E461" s="1"/>
      <c r="F461" s="1"/>
      <c r="G461" s="1"/>
    </row>
    <row r="462" spans="2:7" ht="18.75">
      <c r="B462" s="2"/>
      <c r="C462" s="2"/>
      <c r="D462" s="1"/>
      <c r="E462" s="1"/>
      <c r="F462" s="1"/>
      <c r="G462" s="1"/>
    </row>
    <row r="463" spans="2:7" ht="18.75">
      <c r="B463" s="2"/>
      <c r="C463" s="2"/>
      <c r="D463" s="1"/>
      <c r="E463" s="1"/>
      <c r="F463" s="1"/>
      <c r="G463" s="1"/>
    </row>
    <row r="464" spans="2:7" ht="18.75">
      <c r="B464" s="2"/>
      <c r="C464" s="2"/>
      <c r="D464" s="1"/>
      <c r="E464" s="1"/>
      <c r="F464" s="1"/>
      <c r="G464" s="1"/>
    </row>
    <row r="465" spans="2:7" ht="18.75">
      <c r="B465" s="2"/>
      <c r="C465" s="2"/>
      <c r="D465" s="1"/>
      <c r="E465" s="1"/>
      <c r="F465" s="1"/>
      <c r="G465" s="1"/>
    </row>
    <row r="466" spans="2:7" ht="18.75">
      <c r="B466" s="2"/>
      <c r="C466" s="2"/>
      <c r="D466" s="1"/>
      <c r="E466" s="1"/>
      <c r="F466" s="1"/>
      <c r="G466" s="1"/>
    </row>
    <row r="467" spans="2:7" ht="18.75">
      <c r="B467" s="2"/>
      <c r="C467" s="2"/>
      <c r="D467" s="1"/>
      <c r="E467" s="1"/>
      <c r="F467" s="1"/>
      <c r="G467" s="1"/>
    </row>
    <row r="468" spans="2:7" ht="18.75">
      <c r="B468" s="2"/>
      <c r="C468" s="2"/>
      <c r="D468" s="1"/>
      <c r="E468" s="1"/>
      <c r="F468" s="1"/>
      <c r="G468" s="1"/>
    </row>
    <row r="469" spans="2:7" ht="18.75">
      <c r="B469" s="2"/>
      <c r="C469" s="2"/>
      <c r="D469" s="1"/>
      <c r="E469" s="1"/>
      <c r="F469" s="1"/>
      <c r="G469" s="1"/>
    </row>
    <row r="470" spans="2:7" ht="18.75">
      <c r="B470" s="2"/>
      <c r="C470" s="2"/>
      <c r="D470" s="1"/>
      <c r="E470" s="1"/>
      <c r="F470" s="1"/>
      <c r="G470" s="1"/>
    </row>
    <row r="471" spans="2:7" ht="18.75">
      <c r="B471" s="2"/>
      <c r="C471" s="2"/>
      <c r="D471" s="1"/>
      <c r="E471" s="1"/>
      <c r="F471" s="1"/>
      <c r="G471" s="1"/>
    </row>
    <row r="472" spans="2:7" ht="18.75">
      <c r="B472" s="2"/>
      <c r="C472" s="2"/>
      <c r="D472" s="1"/>
      <c r="E472" s="1"/>
      <c r="F472" s="1"/>
      <c r="G472" s="1"/>
    </row>
    <row r="473" spans="2:7" ht="18.75">
      <c r="B473" s="2"/>
      <c r="C473" s="2"/>
      <c r="D473" s="1"/>
      <c r="E473" s="1"/>
      <c r="F473" s="1"/>
      <c r="G473" s="1"/>
    </row>
    <row r="474" spans="2:7" ht="18.75">
      <c r="B474" s="2"/>
      <c r="C474" s="2"/>
      <c r="D474" s="1"/>
      <c r="E474" s="1"/>
      <c r="F474" s="1"/>
      <c r="G474" s="1"/>
    </row>
    <row r="475" spans="2:7" ht="18.75">
      <c r="B475" s="2"/>
      <c r="C475" s="2"/>
      <c r="D475" s="1"/>
      <c r="E475" s="1"/>
      <c r="F475" s="1"/>
      <c r="G475" s="1"/>
    </row>
    <row r="476" spans="2:7" ht="18.75">
      <c r="B476" s="2"/>
      <c r="C476" s="2"/>
      <c r="D476" s="1"/>
      <c r="E476" s="1"/>
      <c r="F476" s="1"/>
      <c r="G476" s="1"/>
    </row>
    <row r="477" spans="2:7" ht="18.75">
      <c r="B477" s="2"/>
      <c r="C477" s="2"/>
      <c r="D477" s="1"/>
      <c r="E477" s="1"/>
      <c r="F477" s="1"/>
      <c r="G477" s="1"/>
    </row>
    <row r="478" spans="2:7" ht="18.75">
      <c r="B478" s="2"/>
      <c r="C478" s="2"/>
      <c r="D478" s="1"/>
      <c r="E478" s="1"/>
      <c r="F478" s="1"/>
      <c r="G478" s="1"/>
    </row>
    <row r="479" spans="2:7" ht="18.75">
      <c r="B479" s="2"/>
      <c r="C479" s="2"/>
      <c r="D479" s="1"/>
      <c r="E479" s="1"/>
      <c r="F479" s="1"/>
      <c r="G479" s="1"/>
    </row>
    <row r="480" spans="2:7" ht="18.75">
      <c r="B480" s="2"/>
      <c r="C480" s="2"/>
      <c r="D480" s="1"/>
      <c r="E480" s="1"/>
      <c r="F480" s="1"/>
      <c r="G480" s="1"/>
    </row>
    <row r="481" spans="2:7" ht="18.75">
      <c r="B481" s="2"/>
      <c r="C481" s="2"/>
      <c r="D481" s="1"/>
      <c r="E481" s="1"/>
      <c r="F481" s="1"/>
      <c r="G481" s="1"/>
    </row>
    <row r="482" spans="2:7" ht="18.75">
      <c r="B482" s="2"/>
      <c r="C482" s="2"/>
      <c r="D482" s="1"/>
      <c r="E482" s="1"/>
      <c r="F482" s="1"/>
      <c r="G482" s="1"/>
    </row>
    <row r="483" spans="2:7" ht="18.75">
      <c r="B483" s="2"/>
      <c r="C483" s="2"/>
      <c r="D483" s="1"/>
      <c r="E483" s="1"/>
      <c r="F483" s="1"/>
      <c r="G483" s="1"/>
    </row>
    <row r="484" spans="2:7" ht="18.75">
      <c r="B484" s="2"/>
      <c r="C484" s="2"/>
      <c r="D484" s="1"/>
      <c r="E484" s="1"/>
      <c r="F484" s="1"/>
      <c r="G484" s="1"/>
    </row>
    <row r="485" spans="2:7" ht="18.75">
      <c r="B485" s="2"/>
      <c r="C485" s="2"/>
      <c r="D485" s="1"/>
      <c r="E485" s="1"/>
      <c r="F485" s="1"/>
      <c r="G485" s="1"/>
    </row>
    <row r="486" spans="2:7" ht="18.75">
      <c r="B486" s="2"/>
      <c r="C486" s="2"/>
      <c r="D486" s="1"/>
      <c r="E486" s="1"/>
      <c r="F486" s="1"/>
      <c r="G486" s="1"/>
    </row>
    <row r="487" spans="2:7" ht="18.75">
      <c r="B487" s="2"/>
      <c r="C487" s="2"/>
      <c r="D487" s="1"/>
      <c r="E487" s="1"/>
      <c r="F487" s="1"/>
      <c r="G487" s="1"/>
    </row>
    <row r="488" spans="2:7" ht="18.75">
      <c r="B488" s="2"/>
      <c r="C488" s="2"/>
      <c r="D488" s="1"/>
      <c r="E488" s="1"/>
      <c r="F488" s="1"/>
      <c r="G488" s="1"/>
    </row>
    <row r="489" spans="2:7" ht="18.75">
      <c r="B489" s="2"/>
      <c r="C489" s="2"/>
      <c r="D489" s="1"/>
      <c r="E489" s="1"/>
      <c r="F489" s="1"/>
      <c r="G489" s="1"/>
    </row>
    <row r="490" spans="2:7" ht="18.75">
      <c r="B490" s="2"/>
      <c r="C490" s="2"/>
      <c r="D490" s="1"/>
      <c r="E490" s="1"/>
      <c r="F490" s="1"/>
      <c r="G490" s="1"/>
    </row>
    <row r="491" spans="2:7" ht="18.75">
      <c r="B491" s="2"/>
      <c r="C491" s="2"/>
      <c r="D491" s="1"/>
      <c r="E491" s="1"/>
      <c r="F491" s="1"/>
      <c r="G491" s="1"/>
    </row>
    <row r="492" spans="2:7" ht="18.75">
      <c r="B492" s="2"/>
      <c r="C492" s="2"/>
      <c r="D492" s="1"/>
      <c r="E492" s="1"/>
      <c r="F492" s="1"/>
      <c r="G492" s="1"/>
    </row>
    <row r="493" spans="2:7" ht="18.75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Лист1</vt:lpstr>
      <vt:lpstr>Лист2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2016-11-25T03:13:58Z</cp:lastPrinted>
  <dcterms:created xsi:type="dcterms:W3CDTF">2013-11-25T08:04:18Z</dcterms:created>
  <dcterms:modified xsi:type="dcterms:W3CDTF">2018-11-19T09:10:09Z</dcterms:modified>
</cp:coreProperties>
</file>