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18876" windowHeight="7668" tabRatio="926" firstSheet="2" activeTab="17"/>
  </bookViews>
  <sheets>
    <sheet name="Титул" sheetId="7" r:id="rId1"/>
    <sheet name="Общие сведения" sheetId="26" r:id="rId2"/>
    <sheet name="Раздел 1,1.1" sheetId="31" r:id="rId3"/>
    <sheet name="Раздел 1.2" sheetId="32" r:id="rId4"/>
    <sheet name="Раздел 2" sheetId="33" r:id="rId5"/>
    <sheet name="Раздел 3" sheetId="34" r:id="rId6"/>
    <sheet name="Раздел 4" sheetId="8" r:id="rId7"/>
    <sheet name="Раздел 5, 5.1" sheetId="9" r:id="rId8"/>
    <sheet name="Раздел 5.2" sheetId="16" r:id="rId9"/>
    <sheet name="Раздел 5.3" sheetId="17" r:id="rId10"/>
    <sheet name="Раздел 6" sheetId="35" r:id="rId11"/>
    <sheet name="Раздел 7" sheetId="11" r:id="rId12"/>
    <sheet name="Раздел 8, 8.1" sheetId="38" r:id="rId13"/>
    <sheet name="Раздел 8.2" sheetId="39" r:id="rId14"/>
    <sheet name="Раздел 8.3" sheetId="40" r:id="rId15"/>
    <sheet name="Раздел 9" sheetId="28" r:id="rId16"/>
    <sheet name="Раздел 10, 10.1" sheetId="36" r:id="rId17"/>
    <sheet name="Раздел 10.2" sheetId="37" r:id="rId18"/>
    <sheet name="Раздел 10.3" sheetId="29" r:id="rId19"/>
    <sheet name="Раздел 10.4" sheetId="30" r:id="rId20"/>
    <sheet name="Раздел 10.5" sheetId="41" r:id="rId21"/>
  </sheets>
  <definedNames>
    <definedName name="_xlnm.Print_Area" localSheetId="2">'Раздел 1,1.1'!$A$1:$H$16</definedName>
    <definedName name="_xlnm.Print_Area" localSheetId="16">'Раздел 10, 10.1'!$A$1:$L$12</definedName>
    <definedName name="_xlnm.Print_Area" localSheetId="17">'Раздел 10.2'!$A$1:$C$38</definedName>
    <definedName name="_xlnm.Print_Area" localSheetId="11">'Раздел 7'!$A$1:$H$333</definedName>
  </definedNames>
  <calcPr calcId="125725"/>
</workbook>
</file>

<file path=xl/calcChain.xml><?xml version="1.0" encoding="utf-8"?>
<calcChain xmlns="http://schemas.openxmlformats.org/spreadsheetml/2006/main">
  <c r="B10" i="35"/>
  <c r="E5"/>
  <c r="E10" s="1"/>
  <c r="D5"/>
  <c r="D10" s="1"/>
  <c r="C5"/>
  <c r="C10" s="1"/>
  <c r="E3" i="29" l="1"/>
  <c r="C9" i="32"/>
  <c r="C8"/>
  <c r="B19" i="30" l="1"/>
  <c r="L110" i="33" l="1"/>
  <c r="D98"/>
  <c r="C98"/>
  <c r="D5" l="1"/>
  <c r="C16" i="32" l="1"/>
  <c r="C15"/>
  <c r="C14"/>
  <c r="C13"/>
  <c r="C12"/>
  <c r="C11"/>
  <c r="C7"/>
  <c r="C6"/>
  <c r="C5"/>
  <c r="C4"/>
  <c r="B3" i="29" l="1"/>
  <c r="B3" i="32" l="1"/>
  <c r="D59" i="8" l="1"/>
  <c r="D14" i="31" l="1"/>
  <c r="C14"/>
  <c r="G14" l="1"/>
  <c r="F14"/>
  <c r="C16" s="1"/>
  <c r="F15" l="1"/>
  <c r="E15"/>
  <c r="E14"/>
  <c r="B36" i="37" l="1"/>
  <c r="B31"/>
  <c r="B26"/>
  <c r="B21"/>
  <c r="B15"/>
  <c r="D3"/>
  <c r="C37" s="1"/>
  <c r="C3"/>
  <c r="C24"/>
  <c r="A12" i="36"/>
  <c r="A10"/>
  <c r="A6" s="1"/>
  <c r="L8" s="1"/>
  <c r="C21" i="37" l="1"/>
  <c r="C15"/>
  <c r="C26"/>
  <c r="C31"/>
  <c r="C36"/>
  <c r="C7"/>
  <c r="C9"/>
  <c r="C11"/>
  <c r="C13"/>
  <c r="C16"/>
  <c r="C18"/>
  <c r="C20"/>
  <c r="C23"/>
  <c r="C25"/>
  <c r="C28"/>
  <c r="C30"/>
  <c r="C33"/>
  <c r="C35"/>
  <c r="C38"/>
  <c r="C6"/>
  <c r="C8"/>
  <c r="C10"/>
  <c r="C12"/>
  <c r="C14"/>
  <c r="C17"/>
  <c r="C19"/>
  <c r="C22"/>
  <c r="C27"/>
  <c r="C29"/>
  <c r="C32"/>
  <c r="C34"/>
  <c r="C8" i="36"/>
  <c r="E8"/>
  <c r="G8"/>
  <c r="I8"/>
  <c r="K8"/>
  <c r="A7"/>
  <c r="B8"/>
  <c r="D8"/>
  <c r="F8"/>
  <c r="H8"/>
  <c r="J8"/>
  <c r="A8" l="1"/>
  <c r="L117" i="33" l="1"/>
  <c r="K117"/>
  <c r="J117"/>
  <c r="I117"/>
  <c r="H117"/>
  <c r="G117"/>
  <c r="D117"/>
  <c r="C117"/>
  <c r="L114"/>
  <c r="L109" s="1"/>
  <c r="K114"/>
  <c r="J114"/>
  <c r="I114"/>
  <c r="I109" s="1"/>
  <c r="H114"/>
  <c r="G114"/>
  <c r="D114"/>
  <c r="D109" s="1"/>
  <c r="C114"/>
  <c r="K110"/>
  <c r="J110"/>
  <c r="I110"/>
  <c r="H110"/>
  <c r="H109" s="1"/>
  <c r="G110"/>
  <c r="D110"/>
  <c r="C110"/>
  <c r="J109"/>
  <c r="G109"/>
  <c r="L104"/>
  <c r="K104"/>
  <c r="J104"/>
  <c r="I104"/>
  <c r="H104"/>
  <c r="G104"/>
  <c r="D104"/>
  <c r="C104"/>
  <c r="L98"/>
  <c r="K98"/>
  <c r="J98"/>
  <c r="I98"/>
  <c r="H98"/>
  <c r="G98"/>
  <c r="L94"/>
  <c r="K94"/>
  <c r="J94"/>
  <c r="I94"/>
  <c r="H94"/>
  <c r="G94"/>
  <c r="D94"/>
  <c r="C94"/>
  <c r="L88"/>
  <c r="K88"/>
  <c r="J88"/>
  <c r="I88"/>
  <c r="H88"/>
  <c r="G88"/>
  <c r="D88"/>
  <c r="C88"/>
  <c r="L82"/>
  <c r="K82"/>
  <c r="J82"/>
  <c r="I82"/>
  <c r="H82"/>
  <c r="G82"/>
  <c r="D82"/>
  <c r="C82"/>
  <c r="L78"/>
  <c r="K78"/>
  <c r="J78"/>
  <c r="I78"/>
  <c r="H78"/>
  <c r="H77" s="1"/>
  <c r="G78"/>
  <c r="G77" s="1"/>
  <c r="D78"/>
  <c r="C78"/>
  <c r="C77" s="1"/>
  <c r="L77"/>
  <c r="K77"/>
  <c r="J77"/>
  <c r="I77"/>
  <c r="L72"/>
  <c r="K72"/>
  <c r="J72"/>
  <c r="I72"/>
  <c r="H72"/>
  <c r="G72"/>
  <c r="D72"/>
  <c r="C72"/>
  <c r="L68"/>
  <c r="K68"/>
  <c r="J68"/>
  <c r="I68"/>
  <c r="H68"/>
  <c r="G68"/>
  <c r="D68"/>
  <c r="C68"/>
  <c r="L64"/>
  <c r="L63" s="1"/>
  <c r="K64"/>
  <c r="K63" s="1"/>
  <c r="J64"/>
  <c r="J63" s="1"/>
  <c r="I64"/>
  <c r="I63" s="1"/>
  <c r="H64"/>
  <c r="H63" s="1"/>
  <c r="G64"/>
  <c r="G63" s="1"/>
  <c r="D64"/>
  <c r="C64"/>
  <c r="L59"/>
  <c r="K59"/>
  <c r="J59"/>
  <c r="I59"/>
  <c r="H59"/>
  <c r="G59"/>
  <c r="D59"/>
  <c r="C59"/>
  <c r="L54"/>
  <c r="K54"/>
  <c r="J54"/>
  <c r="I54"/>
  <c r="H54"/>
  <c r="G54"/>
  <c r="D54"/>
  <c r="C54"/>
  <c r="L50"/>
  <c r="K50"/>
  <c r="K49" s="1"/>
  <c r="J50"/>
  <c r="J49" s="1"/>
  <c r="I50"/>
  <c r="I49" s="1"/>
  <c r="H50"/>
  <c r="H49" s="1"/>
  <c r="G50"/>
  <c r="D50"/>
  <c r="C50"/>
  <c r="C49" s="1"/>
  <c r="G49"/>
  <c r="L43"/>
  <c r="K43"/>
  <c r="J43"/>
  <c r="I43"/>
  <c r="H43"/>
  <c r="G43"/>
  <c r="D43"/>
  <c r="C43"/>
  <c r="L37"/>
  <c r="K37"/>
  <c r="J37"/>
  <c r="I37"/>
  <c r="H37"/>
  <c r="G37"/>
  <c r="L32"/>
  <c r="K32"/>
  <c r="J32"/>
  <c r="J31" s="1"/>
  <c r="I32"/>
  <c r="H32"/>
  <c r="G32"/>
  <c r="G31" s="1"/>
  <c r="D32"/>
  <c r="D31" s="1"/>
  <c r="C32"/>
  <c r="L23"/>
  <c r="K23"/>
  <c r="J23"/>
  <c r="I23"/>
  <c r="H23"/>
  <c r="G23"/>
  <c r="D23"/>
  <c r="C23"/>
  <c r="L12"/>
  <c r="K12"/>
  <c r="J12"/>
  <c r="I12"/>
  <c r="H12"/>
  <c r="G12"/>
  <c r="D12"/>
  <c r="D4" s="1"/>
  <c r="C12"/>
  <c r="L5"/>
  <c r="K5"/>
  <c r="J5"/>
  <c r="J4" s="1"/>
  <c r="I5"/>
  <c r="H5"/>
  <c r="G5"/>
  <c r="C5"/>
  <c r="H31" l="1"/>
  <c r="I4"/>
  <c r="C31"/>
  <c r="I31"/>
  <c r="H93"/>
  <c r="G4"/>
  <c r="D77"/>
  <c r="G93"/>
  <c r="K93"/>
  <c r="D93"/>
  <c r="K109"/>
  <c r="C109"/>
  <c r="I93"/>
  <c r="J93"/>
  <c r="L93"/>
  <c r="C63"/>
  <c r="D63"/>
  <c r="D49"/>
  <c r="L49"/>
  <c r="L4"/>
  <c r="H4"/>
  <c r="C93"/>
  <c r="L31"/>
  <c r="K4"/>
  <c r="C4"/>
  <c r="K31"/>
  <c r="I16" i="31" l="1"/>
  <c r="B9" i="16" l="1"/>
  <c r="D9"/>
  <c r="H59" i="8" l="1"/>
  <c r="G59"/>
  <c r="M5" i="9" l="1"/>
  <c r="F5"/>
  <c r="C59" i="8" l="1"/>
</calcChain>
</file>

<file path=xl/comments1.xml><?xml version="1.0" encoding="utf-8"?>
<comments xmlns="http://schemas.openxmlformats.org/spreadsheetml/2006/main">
  <authors>
    <author>Admin</author>
  </authors>
  <commentList>
    <comment ref="A1" authorId="0">
      <text>
        <r>
          <rPr>
            <b/>
            <sz val="8"/>
            <color indexed="81"/>
            <rFont val="Tahoma"/>
            <family val="2"/>
            <charset val="204"/>
          </rPr>
          <t>В ячейках фиолетового цвета указывать общее количество участников клубного формирования (чел.)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<sst xmlns="http://schemas.openxmlformats.org/spreadsheetml/2006/main" count="1823" uniqueCount="947">
  <si>
    <t>в том числе:</t>
  </si>
  <si>
    <t>Показатели</t>
  </si>
  <si>
    <t>Количество (чел.)</t>
  </si>
  <si>
    <t>по возрасту:</t>
  </si>
  <si>
    <t>с 3 до 7 лет</t>
  </si>
  <si>
    <t>с 8 до 13 лет</t>
  </si>
  <si>
    <t>с 14 до 18 лет</t>
  </si>
  <si>
    <t>по видам занятости:</t>
  </si>
  <si>
    <t>дошкольники</t>
  </si>
  <si>
    <t>школьники</t>
  </si>
  <si>
    <t>работающая молодежь</t>
  </si>
  <si>
    <t>в том числе (чел.)</t>
  </si>
  <si>
    <t>директор</t>
  </si>
  <si>
    <t>педагогические работники</t>
  </si>
  <si>
    <t>РКФ</t>
  </si>
  <si>
    <t>обслуживающий персонал</t>
  </si>
  <si>
    <t>процентное отношение к списочной численности (%)</t>
  </si>
  <si>
    <t>Всего (чел.)</t>
  </si>
  <si>
    <t>зам. директора, гл. бухгалтер</t>
  </si>
  <si>
    <t>педагогов-организаторов</t>
  </si>
  <si>
    <t>специалистов по работе с молодёжью</t>
  </si>
  <si>
    <t>специалистов по социальной работе с молодёжью</t>
  </si>
  <si>
    <t>методистов</t>
  </si>
  <si>
    <t>педагогов-психологов</t>
  </si>
  <si>
    <t>социальных педагогов</t>
  </si>
  <si>
    <t>Образование:</t>
  </si>
  <si>
    <t>незаконченное высшее</t>
  </si>
  <si>
    <t>среднее специальное</t>
  </si>
  <si>
    <t>среднее</t>
  </si>
  <si>
    <t>Квалификационная категория:</t>
  </si>
  <si>
    <t>высшая</t>
  </si>
  <si>
    <t>первая</t>
  </si>
  <si>
    <t>вторая</t>
  </si>
  <si>
    <t>без категории</t>
  </si>
  <si>
    <t>от 2 до 5 лет</t>
  </si>
  <si>
    <t>от 5 до 10 лет</t>
  </si>
  <si>
    <t>свыше 10 лет</t>
  </si>
  <si>
    <t>Пол:</t>
  </si>
  <si>
    <t>женский</t>
  </si>
  <si>
    <t>мужской</t>
  </si>
  <si>
    <t>до 2 лет</t>
  </si>
  <si>
    <t>10.1. Количественная характеристика  состава работников учреждения</t>
  </si>
  <si>
    <t>10.2. Характеристика состава работников учреждения по основной деятельности</t>
  </si>
  <si>
    <t>вспомогательный персонал (специалисты)</t>
  </si>
  <si>
    <t>%  от общего количества работников по основной деятельности</t>
  </si>
  <si>
    <t>10.4. Аттестация работников учреждения за отчетный период</t>
  </si>
  <si>
    <t xml:space="preserve">Наименование должности </t>
  </si>
  <si>
    <t>Количество прошедших процедуру аттестации (чел)</t>
  </si>
  <si>
    <t>на соответствие занимаемой должности</t>
  </si>
  <si>
    <t>Направление деятельности, наименование проекта</t>
  </si>
  <si>
    <t>Количество проектов</t>
  </si>
  <si>
    <t>Вид проекта*, сроки реализации</t>
  </si>
  <si>
    <t>Возрастная характеристика  участников проекта</t>
  </si>
  <si>
    <t>МЗ</t>
  </si>
  <si>
    <t xml:space="preserve">Содействие развитию активной жизненной позиции молодежи </t>
  </si>
  <si>
    <t>Гражданское и патриотическое воспитание молодежи</t>
  </si>
  <si>
    <t>№ п/п</t>
  </si>
  <si>
    <t>Количество участников проекта (чел.)</t>
  </si>
  <si>
    <t>Участие в грантовых конкурсах</t>
  </si>
  <si>
    <t>основной состав</t>
  </si>
  <si>
    <t>привлеченные участники</t>
  </si>
  <si>
    <t>1.</t>
  </si>
  <si>
    <t>2.</t>
  </si>
  <si>
    <t>Поддержка молодой семьи</t>
  </si>
  <si>
    <t>Содействие в выборе профессии и ориентировании на рынке труда</t>
  </si>
  <si>
    <t>Содействие формированию здорового образа жизни в молодежной среде</t>
  </si>
  <si>
    <t>Содействие молодежи в трудной жизненной ситуации</t>
  </si>
  <si>
    <t>от 19 до 30 лет</t>
  </si>
  <si>
    <t>1.1. Сведения о работе клубных формирований</t>
  </si>
  <si>
    <t>1.2. Характеристика занимающихся в клубных формирований</t>
  </si>
  <si>
    <t>В процентном соотношении к общему числу занимающихся (%)</t>
  </si>
  <si>
    <r>
      <t xml:space="preserve">Направление деятельности клубного формирования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</si>
  <si>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Директор</t>
  </si>
  <si>
    <t>Главный инженер</t>
  </si>
  <si>
    <t>СРМ</t>
  </si>
  <si>
    <t>Педагог-организатор</t>
  </si>
  <si>
    <t>Зам. директора</t>
  </si>
  <si>
    <t>Методист</t>
  </si>
  <si>
    <t>ССРМ</t>
  </si>
  <si>
    <t>Педагог-психолог</t>
  </si>
  <si>
    <t>Социальный педагог</t>
  </si>
  <si>
    <t>Итого:</t>
  </si>
  <si>
    <t>1. КЛУБНЫЕ ФОРМИРОВАНИЯ</t>
  </si>
  <si>
    <t>Факт</t>
  </si>
  <si>
    <t>ИТОГО:</t>
  </si>
  <si>
    <t>из них семей</t>
  </si>
  <si>
    <t>Название мероприятия</t>
  </si>
  <si>
    <t>Место проведения</t>
  </si>
  <si>
    <t>3.</t>
  </si>
  <si>
    <t>4.</t>
  </si>
  <si>
    <t>5.</t>
  </si>
  <si>
    <t>6.</t>
  </si>
  <si>
    <t>2. ПРОЕКТНАЯ ДЕЯТЕЛЬНОСТЬ</t>
  </si>
  <si>
    <t>Статистический отчет о работе</t>
  </si>
  <si>
    <t>(название учреждения, район)</t>
  </si>
  <si>
    <t>за</t>
  </si>
  <si>
    <t>(отчетный период)</t>
  </si>
  <si>
    <t>3. СОДЕЙСТВИЕ В ТРУДОУСТРОЙСТВЕ И ОРИЕНТИРОВАНИИ НА РЫНКЕ ТРУДА</t>
  </si>
  <si>
    <t>Возрастная характеристика подростков и молодежи</t>
  </si>
  <si>
    <t>Количество трудоустроенных (чел.)</t>
  </si>
  <si>
    <t>От 18 лет и старше</t>
  </si>
  <si>
    <t>Место трудоустройства</t>
  </si>
  <si>
    <t>Вид деятельности</t>
  </si>
  <si>
    <t>Сроки трудоустройства</t>
  </si>
  <si>
    <t>Взаимодействие с другими организациями по трудоустройству подростков и молодежи</t>
  </si>
  <si>
    <t>4.ОРГАНИЗАЦИЯ ВОЕННО-ПОЛЕВЫХ, ТУРИСТИЧЕСКИХ, ПРОФИЛЬНЫХ СБОРОВ</t>
  </si>
  <si>
    <t>Наименование сбора</t>
  </si>
  <si>
    <t>Количество</t>
  </si>
  <si>
    <t>Сроки проведения</t>
  </si>
  <si>
    <t>воспитанников учреждения</t>
  </si>
  <si>
    <t xml:space="preserve">Количество участников сборов, в т. ч.: </t>
  </si>
  <si>
    <t>привлеченных подростков и молодежи</t>
  </si>
  <si>
    <t>Возраст участников сборов</t>
  </si>
  <si>
    <t>Уровень мероприятия</t>
  </si>
  <si>
    <t>Районные</t>
  </si>
  <si>
    <t>Количество участников мероприятия (чел.)</t>
  </si>
  <si>
    <t>Возрастная характеристика участников мероприятия</t>
  </si>
  <si>
    <t>Наименование мероприятия</t>
  </si>
  <si>
    <t>10. ИНФОРМАЦИЯ О КАДРОВОМ СОСТАВЕ</t>
  </si>
  <si>
    <t>Начальники отделов</t>
  </si>
  <si>
    <t>вспомогательных</t>
  </si>
  <si>
    <t xml:space="preserve">основных </t>
  </si>
  <si>
    <t>Общий стаж:</t>
  </si>
  <si>
    <t>Стаж в отрасли (молодёжная политика):</t>
  </si>
  <si>
    <t>10.3. Повышение квалификации специалистов по основной деятельности с получением документов государственного образца</t>
  </si>
  <si>
    <t>Курсы повышения квалификации</t>
  </si>
  <si>
    <t>Количество    человек</t>
  </si>
  <si>
    <t>Краткосрочные (до 72 часов)</t>
  </si>
  <si>
    <t>Долгосрочные (в т. ч. переподготовка)</t>
  </si>
  <si>
    <t>6. ВОВЛЕЧЕНИЕ В ДЕЯТЕЛЬНОСТЬ УЧРЕЖДЕНИЯ ПОДРОСТКОВ И МОЛОДЕЖИ, НАХОДЯЩИХСЯ В ТРУДНОЙ ЖИЗНЕННОЙ СИТУАЦИИ</t>
  </si>
  <si>
    <t>Категории подростков и молодежи</t>
  </si>
  <si>
    <t>Общее количество (чел)</t>
  </si>
  <si>
    <t xml:space="preserve">Количество занятых системной деятельностью в клубных формированиях (чел) </t>
  </si>
  <si>
    <t>Количество занятых проектной деятельностью (чел)</t>
  </si>
  <si>
    <t>Количество вовлеченных в мероприятия учреждения (чел)</t>
  </si>
  <si>
    <t>Подростки и молодежь с ограниченными возможностями здоровья</t>
  </si>
  <si>
    <t xml:space="preserve">Несовершеннолетние, состоящие на учете в КДНиЗП района (округа), не относящиеся к спец. категории 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</si>
  <si>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осужденные к различным мерам наказания;</t>
    </r>
  </si>
  <si>
    <t>∙ освободившиеся из учреждений уголовно-исполнительной системы;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</si>
  <si>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вернувшиеся из специальных учебно-воспитательных учреждений закрытого типа.</t>
    </r>
  </si>
  <si>
    <t xml:space="preserve">7. РЕЗУЛЬТАТИВНОСТЬ УЧАСТИЯ УЧРЕЖДЕНИЯ В РАЙОННЫХ, ГОРОДСКИХ, РЕГИОНАЛЬНЫХ, ФЕДЕРАЛЬНЫХ И ДРУГИХ КОНКУРСАХ, СОРЕВНОВАНИЯХ, КОНФЕРЕНЦИЯХ и ПР. </t>
  </si>
  <si>
    <t>Результат</t>
  </si>
  <si>
    <t>9. ОРГАНИЗАЦИЯ И ПРОВЕДЕНИЕ ПРАКТИКИ СТУДЕНТОВ</t>
  </si>
  <si>
    <t>Вид практики</t>
  </si>
  <si>
    <t>Количество часов</t>
  </si>
  <si>
    <t>Количество студентов</t>
  </si>
  <si>
    <t>Наименование вуза, колледжа, факультет, курс</t>
  </si>
  <si>
    <t>Индивидуальная</t>
  </si>
  <si>
    <t>Групповая</t>
  </si>
  <si>
    <t>Ознакомительная</t>
  </si>
  <si>
    <t>Производственная</t>
  </si>
  <si>
    <t>Преддипломная</t>
  </si>
  <si>
    <t>8. ОРГАНИЗАЦИЯ ИНФОРМАЦИОННОГО СОПРОВОЖДЕНИЯ ДЕЯТЕЛЬНОСТИ УЧРЕЖДЕНИЯ</t>
  </si>
  <si>
    <t>8.1. Присутствие в информационном поле</t>
  </si>
  <si>
    <t>Информационные ресурсы</t>
  </si>
  <si>
    <t>Электронные:</t>
  </si>
  <si>
    <t>Сайт учреждения</t>
  </si>
  <si>
    <t>Страница учреждения на портале "тымолод.рф"</t>
  </si>
  <si>
    <t>и др.</t>
  </si>
  <si>
    <t>Печатные:</t>
  </si>
  <si>
    <t>Газета</t>
  </si>
  <si>
    <t>Журнал</t>
  </si>
  <si>
    <t>Тираж</t>
  </si>
  <si>
    <t>Периодичность</t>
  </si>
  <si>
    <t>8.2. Взаимодействие со СМИ</t>
  </si>
  <si>
    <t>Направления деятельности</t>
  </si>
  <si>
    <t>Размещение информации на портале "тымолод.рф", в т. ч. пресс-релизов и пост-релизов, видеосюжетов, новостей и др.</t>
  </si>
  <si>
    <t>Публикации/видеосюжеты о деятельности учреждения в СМИ</t>
  </si>
  <si>
    <t>8.3. Издательская деятельность</t>
  </si>
  <si>
    <t>Вид издания</t>
  </si>
  <si>
    <t>Наименование издания</t>
  </si>
  <si>
    <t>Количество (экз)</t>
  </si>
  <si>
    <t>Количество         (ед)</t>
  </si>
  <si>
    <t>Методические пособия</t>
  </si>
  <si>
    <t>Популярные просветительские статьи</t>
  </si>
  <si>
    <t>Буклеты</t>
  </si>
  <si>
    <t>Количество клубных формирований (ед)</t>
  </si>
  <si>
    <t>количество клубных формирований, организованных на базе других учреждений</t>
  </si>
  <si>
    <t>*краткосрочные (до 6 мес.), среднесрочные (до 1 года), долгосрочные (до 2 лет)</t>
  </si>
  <si>
    <t>7.</t>
  </si>
  <si>
    <t>Развитие инфраструктуры, кадрового потенциала и информационно-аналитического обеспечения муниципальной молодежной политики</t>
  </si>
  <si>
    <t>Общее количество участников мероприятий                                              (чел)</t>
  </si>
  <si>
    <t>Всего работников по основной деятельности</t>
  </si>
  <si>
    <t>Главный бухгалтер</t>
  </si>
  <si>
    <t>Концертмейстер</t>
  </si>
  <si>
    <t>Инструктор по физической культуре</t>
  </si>
  <si>
    <t>инструкторов по физической культуре</t>
  </si>
  <si>
    <t>руководителей клубных формирований</t>
  </si>
  <si>
    <t>Новосибирск</t>
  </si>
  <si>
    <t>внешних совместителей</t>
  </si>
  <si>
    <t>Начальник отдела</t>
  </si>
  <si>
    <t>Всего человек:</t>
  </si>
  <si>
    <t xml:space="preserve">В них численность занимающихся (чел.) </t>
  </si>
  <si>
    <t xml:space="preserve">в них численность занимающихся (чел.) </t>
  </si>
  <si>
    <t>высшее профильное (организация работы с молодежью, государственное и муниципальное управление)</t>
  </si>
  <si>
    <t>внутренних совместителей, в т. ч. работающих по совмещению профессий (должностей)</t>
  </si>
  <si>
    <t>другие</t>
  </si>
  <si>
    <t>из них внутренних совместителей, в т. ч. работающих по совмещению профессий (должностей)</t>
  </si>
  <si>
    <t>Результат участия в грантовых конкурсах (руб.)</t>
  </si>
  <si>
    <t>УТВЕРЖДАЮ:</t>
  </si>
  <si>
    <t>ФИО</t>
  </si>
  <si>
    <t>(подпись)</t>
  </si>
  <si>
    <t>М.П.</t>
  </si>
  <si>
    <t xml:space="preserve">Несовершеннолетние спец. категории, состоящие на учете в ПДН отдела полиции района (округа), подразделениях уголовно-исполнительной инспекции района (округа), в т. ч.: </t>
  </si>
  <si>
    <t>По месту жительства</t>
  </si>
  <si>
    <t>1. ОБЩИЕ СВЕДЕНИЯ</t>
  </si>
  <si>
    <t>Учредитель</t>
  </si>
  <si>
    <t>Количество мероприятий            МЗ</t>
  </si>
  <si>
    <t>Количество мероприятий Факт</t>
  </si>
  <si>
    <t xml:space="preserve"> в т.ч. в ТЖС</t>
  </si>
  <si>
    <t>Участие в грантовых конкурсах молодежной политики</t>
  </si>
  <si>
    <t>долгосрочные</t>
  </si>
  <si>
    <t>среднесрочные</t>
  </si>
  <si>
    <t>краткосрочные</t>
  </si>
  <si>
    <t>Международные</t>
  </si>
  <si>
    <t>Городские</t>
  </si>
  <si>
    <t>Региональные</t>
  </si>
  <si>
    <t>Областные</t>
  </si>
  <si>
    <t>Всероссийские</t>
  </si>
  <si>
    <t>Содействие развитию активной жизненной позиции молодежи</t>
  </si>
  <si>
    <t>Гражданское и патриотическое воспитание молодёжи</t>
  </si>
  <si>
    <t>Адрес</t>
  </si>
  <si>
    <t xml:space="preserve"> Деятельность учреждения МП</t>
  </si>
  <si>
    <t>5. ОРГАНИЗАЦИЯ И ПРОВЕДЕНИЕ МЕРОПРИЯТИЙ</t>
  </si>
  <si>
    <t>МСО</t>
  </si>
  <si>
    <t>Количество кабинетов по структурным подразделениям</t>
  </si>
  <si>
    <t>Общая площадь по структурным подразделениям (кв.м.)</t>
  </si>
  <si>
    <t>Полезная площадь по структурным подразделениям (кв.м.)</t>
  </si>
  <si>
    <t>Режим работы по структурным подразделениям (рабочие дни, режим работы, выходные)</t>
  </si>
  <si>
    <t>Численность сотрудников по структурным подразделениям (чел.)</t>
  </si>
  <si>
    <t>Контактная информация (индекс, юридический адрес, e-mail, телефон/факс, официальная страница на портале "Тымолод.рф",  сайт (при наличии))</t>
  </si>
  <si>
    <t>Характеристика всех помещений учреждения, с указанием адреса расположения (офисное помещение, структурное подразделение, иное помещение (указать))</t>
  </si>
  <si>
    <t>Наименование учреждения (по уставу),  дата создания (по постановлению)</t>
  </si>
  <si>
    <t>фамилия имя отчество директора</t>
  </si>
  <si>
    <t>ПРАВИЛЬНО</t>
  </si>
  <si>
    <r>
      <t xml:space="preserve">Направленность мероприятия            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</si>
  <si>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r>
      <rPr>
        <b/>
        <sz val="14"/>
        <color theme="1"/>
        <rFont val="Times New Roman"/>
        <family val="1"/>
        <charset val="204"/>
      </rPr>
      <t xml:space="preserve">Направленность мероприятий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</si>
  <si>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5.1. Городские и районные</t>
  </si>
  <si>
    <t>5.2. Мероприятия по месту жительства</t>
  </si>
  <si>
    <t>5.3. Участие в организации мероприятий других уровней (международный, Всероссийский, региональный, областной)</t>
  </si>
  <si>
    <t xml:space="preserve">∙ условно осужденные; </t>
  </si>
  <si>
    <t>Название    мероприятия</t>
  </si>
  <si>
    <t>Название   мероприятия</t>
  </si>
  <si>
    <r>
      <t>высшее</t>
    </r>
    <r>
      <rPr>
        <sz val="14"/>
        <color rgb="FFFF0000"/>
        <rFont val="Times New Roman"/>
        <family val="1"/>
        <charset val="204"/>
      </rPr>
      <t>, из них:</t>
    </r>
  </si>
  <si>
    <t>Дата проведения (чч.мм.гг.)</t>
  </si>
  <si>
    <r>
      <t xml:space="preserve">Информационный источник     </t>
    </r>
    <r>
      <rPr>
        <sz val="14"/>
        <color theme="1"/>
        <rFont val="Times New Roman"/>
        <family val="1"/>
        <charset val="204"/>
      </rPr>
      <t>(вставить веб-ссылку)</t>
    </r>
  </si>
  <si>
    <t>Место      проведения</t>
  </si>
  <si>
    <t>Дата     проведения (чч.мм.гг.)</t>
  </si>
  <si>
    <t>Аккаунт в социальной сети Вконтакте</t>
  </si>
  <si>
    <t>Группа в социальной сети Вконтакте</t>
  </si>
  <si>
    <t>сутки</t>
  </si>
  <si>
    <t>год</t>
  </si>
  <si>
    <t>Посещаемость                      (чел.)</t>
  </si>
  <si>
    <t>Количество в группе   (чел.)</t>
  </si>
  <si>
    <t>Уникальных посетителей     в год (чел.)</t>
  </si>
  <si>
    <r>
      <t xml:space="preserve">Название учреждения, проводившего повышение квалификации </t>
    </r>
    <r>
      <rPr>
        <i/>
        <sz val="14"/>
        <color theme="1"/>
        <rFont val="Times New Roman"/>
        <family val="1"/>
        <charset val="204"/>
      </rPr>
      <t>(+вставить веб-ссылку для подверждения курсов)</t>
    </r>
  </si>
  <si>
    <r>
      <t xml:space="preserve">Название учреждения, проводившего повышение квалификации     </t>
    </r>
    <r>
      <rPr>
        <i/>
        <sz val="14"/>
        <color theme="1"/>
        <rFont val="Times New Roman"/>
        <family val="1"/>
        <charset val="204"/>
      </rPr>
      <t>(+вставить веб-ссылку для подтверждения курсов)</t>
    </r>
  </si>
  <si>
    <t>менеджер по связям с общественностью</t>
  </si>
  <si>
    <t>Место         проведения</t>
  </si>
  <si>
    <t>Степень участия        в организации мероприятия</t>
  </si>
  <si>
    <r>
      <t xml:space="preserve">Информационный источник      </t>
    </r>
    <r>
      <rPr>
        <i/>
        <sz val="14"/>
        <color theme="1"/>
        <rFont val="Times New Roman"/>
        <family val="1"/>
        <charset val="204"/>
      </rPr>
      <t>(вставить                веб-ссылку)</t>
    </r>
  </si>
  <si>
    <t>Менеджер</t>
  </si>
  <si>
    <t>Управление молодежной политики мэрии города Новосибирска</t>
  </si>
  <si>
    <t>от 31 до 35 лет</t>
  </si>
  <si>
    <t>от 36 и старше</t>
  </si>
  <si>
    <t>От 14 лет до 17 лет</t>
  </si>
  <si>
    <t>студенты ссузов</t>
  </si>
  <si>
    <t>студенты вузов</t>
  </si>
  <si>
    <t>Наименование форума</t>
  </si>
  <si>
    <t>Количество человек</t>
  </si>
  <si>
    <t>Веб-ссылка,                         подтверждающая проведение форума</t>
  </si>
  <si>
    <t xml:space="preserve"> Участие в Форумной компании (Росмолодежь)                                                                                                                                                         * отраженные данные могут дублироваться в проектной и иной деятельности</t>
  </si>
  <si>
    <t>Название</t>
  </si>
  <si>
    <t>Волонтеры</t>
  </si>
  <si>
    <t>Добровольные дружины</t>
  </si>
  <si>
    <t>Трудовые отряды</t>
  </si>
  <si>
    <t>10.5 Вовлечение молодежи в деятельность молодежных движений и молодежных общественных объединений</t>
  </si>
  <si>
    <t>Студенческие строительные отряды</t>
  </si>
  <si>
    <t>Возраст</t>
  </si>
  <si>
    <t>Аккаунт на видеохостинге RUTUBE</t>
  </si>
  <si>
    <t>Группа в социальной сети Ok.ru</t>
  </si>
  <si>
    <t>МБУ МЦ "Дом молодежи"</t>
  </si>
  <si>
    <t>Налесник О.С.</t>
  </si>
  <si>
    <t>о работе МБУ МЦ "Дом молодежи" Первомайского района</t>
  </si>
  <si>
    <t>муниципальное бюджетное учреждение  молодежный Центр "Дом молодежи" Первомайского района города Новосибирска (МБУ МЦ "Дом молодежи" Первомайского района города Новосибирска)  03.04.2018г.</t>
  </si>
  <si>
    <t>Муниципальное образование город Новосибирск, функции и полномочия учредителя осуществляет Департамент культуры, спорта и молодежной политики мэрии города новосибирска</t>
  </si>
  <si>
    <t xml:space="preserve">630037, г. Новосибирск, ул. Эйхе, 1                                                                                                      e-mail: dom-molod@mail.ru  тел. 337-03-57     </t>
  </si>
  <si>
    <t>Налесник Ольга Сергеевна</t>
  </si>
  <si>
    <t>" Дом молодежи": ул. Эйхе, 1   - отдельностоящее 3-хэтажное здание 1 и 2 этаж             Головное                          Структурные подразделения учреждения:                                                                                                                                                                                          "Меридиан": ул. Шмидта, 3 - на 1-ом этаже 9-ти этажного жилого дома;                     "Перспектива": ул.Сызранская,10/1-отдельностоящее 2-хэтажное  здание;                               "Сфера" - ул. 1-я Механическая, 18 - на 1-ом этаже 5-ти этажного жилого дома                                                                                                           
 ВПК "Чайка" : ул.Шукшина, 20 – отдельностоящее одноэтажное административное здание;
 Помещения:                                                                                                                                                "Сфера" клуб "Солнечный  :ул. Звездная, 9 – на 1-ом этаже 5-ти этажного жилого дома;
  "Меридиан" :ул. Героев Революции, 5/2 – цокольный этаж 6-ти этажного жилого дома.                                   "Иня": ул.Красный Факел, 43, 1-этажное здание, пристройка к жилому 9-этажному дому с торца здания.</t>
  </si>
  <si>
    <t>" Дом молодежи": ул.Эйхе, 1 - 4195,6кв.м.                                                                                          Головное                 Площадь по структурным подразделениям:                                                                                                                          "Иня" : ул.Красный факел, 43 - 486,5 кв.м                                                                                                                                                                                                                                                                          "Меридиан": ул. Шмидта, 3 - 475,5 кв.м.                                                                                                             "Перспектива": ул.Сызранская,10/1 - 306,3 кв.м.                                                                       
"Сфера" ул. 1-я Механическая, 18 - 259,1 кв.м                                                                                                                     "Чайка" : ул.Шукшина, 20 – 189,9 кв.м.
 Помещения:                                                                                                                                                                     "Сфера" клуб "Солнечный" :ул. Звездная, 9 – 90,8 кв.м.
 "Меридиан" :ул. Героев Революции, 5/2 – 223,8 кв.м.                                                                           Итого: 6227,5 кв.м.</t>
  </si>
  <si>
    <t>" Дом молодежи": ул. Эйхе, 1   -     997, 3 кв.м.                                                                   Головное                          Структурные подразделения учреждения:                                                                                                                                                                                          "Меридиан": ул. Шмидта, 3 - 290,3 кв.м.                                                                                             "Перспектива": ул.Сызранская,10/1- 126,6 кв.м.                                                                                             "Сфера" - ул. 1-я Механическая, 18 - 118,7 кв.м.                                                                                                           
 ВПК "Чайка" : ул.Шукшина, 20 – 128,7кв.м.
 Помещения:                                                                                                                                                "Сфера" клуб "Солнечный  :ул. Звездная, 9 – 73 кв.м.                                                                                         "Меридиан" :ул. Героев Революции, 5/2 – 128,9 кв.м.                                                            "Иня" - ул. Красный Факел, 43, - 503,1                                                                                                                           Итого: 2366,6 кв.м.</t>
  </si>
  <si>
    <t>Дом молодежи": 27кабинетов                                                                                               Головное                          Структурные подразделения учреждения:                                                                                                                                                                                          "Меридиан": ул. Шмидта, 3 - 10 кабинетов                                                                           "Перспектива": ул.Сызранская,10/1-8 кабинетов                                                                          "Сфера" - ул. 1-я Механическая, 18 - 4 кабинета                                                                                                       
 ВПК "Чайка" : 5 кабинетов                                                                                                                      Помещения:                                                                                                                                                "Сфера" клуб "Солнечный  :ул. Звездная, 9 – 3 кабинета                                                                                        "Меридиан" :ул. Героев Революции, 5/2 – 3 кабинета                                                            "Иня" улица Красный Факел,43 - 4 кабинета.</t>
  </si>
  <si>
    <t>"Мужество.Доблесть.Отвага"</t>
  </si>
  <si>
    <t>"Жизнь в погонах"</t>
  </si>
  <si>
    <t>Январь-декабрь 2022г.</t>
  </si>
  <si>
    <t>14-35</t>
  </si>
  <si>
    <t>14-18</t>
  </si>
  <si>
    <t>"Точка спорта"</t>
  </si>
  <si>
    <t>"То место"</t>
  </si>
  <si>
    <t>"Start"</t>
  </si>
  <si>
    <t>"Impuls Dance"</t>
  </si>
  <si>
    <t>"Вливайся"</t>
  </si>
  <si>
    <t>"На волне"</t>
  </si>
  <si>
    <t>"Трудовой отряд "Гвозди"</t>
  </si>
  <si>
    <t>"Мафия бессмертна"</t>
  </si>
  <si>
    <t>"Моя семья, мой выходной"</t>
  </si>
  <si>
    <t>"Мы разные, но мы вместе"</t>
  </si>
  <si>
    <t>"Open Mind"</t>
  </si>
  <si>
    <t>"Про100 на вопросы"</t>
  </si>
  <si>
    <t>Сентябрь 2021г. -Декабрь 2022г.</t>
  </si>
  <si>
    <t>15-25</t>
  </si>
  <si>
    <t>14-17</t>
  </si>
  <si>
    <t>16-35</t>
  </si>
  <si>
    <t>Фестиваль "Во имя Победы"</t>
  </si>
  <si>
    <t>"Дом молодежи", ул. Эйхе 1</t>
  </si>
  <si>
    <t>https://vk.com/mzsfera</t>
  </si>
  <si>
    <t>Анна Верхоланцева Диплом лауреата</t>
  </si>
  <si>
    <t>г. Новосибирск</t>
  </si>
  <si>
    <t>Открытый турнир по кикбоксингу на призы Региональной Федерации кикбоксинга НСО</t>
  </si>
  <si>
    <t>III место Кутепов Дмитрий клуб «СОКОЛ»</t>
  </si>
  <si>
    <t>Чемпионат и Первенство Сибирского федерального округа по кикбоксингу</t>
  </si>
  <si>
    <t>г. Красноярск</t>
  </si>
  <si>
    <t>I  место Устоев Самардин клуб «СОКОЛ»</t>
  </si>
  <si>
    <t>III место Лысенко Данил клуб «СОКОЛ»</t>
  </si>
  <si>
    <t xml:space="preserve">Открытый Межрегиональный Чемпионат «Таланты Сибири-2022» </t>
  </si>
  <si>
    <t>III место Евтушенко Александра, Перемыкина Алина клуб «Магия огней»</t>
  </si>
  <si>
    <t>Межрегиональный конкурс танцевального искусства «Колорит Востока»</t>
  </si>
  <si>
    <t>III место Евтушенко Александра клуб «Магия огней»</t>
  </si>
  <si>
    <t>Всероссийский конкурс-фестиваль «Цвети, Земля моя!»</t>
  </si>
  <si>
    <t>Лауреат II степени творческое объединение «Феникс», номинация: «Театральное искусство, любители»</t>
  </si>
  <si>
    <t>Лауреат III степени творческое объединение «Феникс», номинация: «Художественное слово, любители»</t>
  </si>
  <si>
    <t>Всероссийский фестиваль-конкурс искусств «Планета талантов»</t>
  </si>
  <si>
    <t>г. Санкт-Петербург</t>
  </si>
  <si>
    <t xml:space="preserve">Лауреат I степени Лукьянова Алиса изостудия «Акварелька», номинация: Декоративно-прикладное искусство </t>
  </si>
  <si>
    <t>Лауреат II степени Коробова Мария изостудия «Акварелька», номинация: Изобразительное искусство</t>
  </si>
  <si>
    <t>Всероссийский детский творческий конкурс «Сказочная страна детства»</t>
  </si>
  <si>
    <t xml:space="preserve">I место Козлова Полина 
изостудия «Акварелька»
</t>
  </si>
  <si>
    <t>Всероссийский детский творческий конкурс «Волшебная кисточка»</t>
  </si>
  <si>
    <t xml:space="preserve">I место Бондаренко Артем 
изостудия «Акварелька»
</t>
  </si>
  <si>
    <t>Всероссийский детский творческий конкурс «Мои любимые сказки»</t>
  </si>
  <si>
    <t xml:space="preserve">I место Петрова Кира 
изостудия «Акварелька»
I место Петрова Кира 
изостудия «Акварелька»
</t>
  </si>
  <si>
    <t>Международный фестиваль-конкурс «Призвание»</t>
  </si>
  <si>
    <t>Лауреат I степени Цыганкова Елизавета изостудия «Акварелька»</t>
  </si>
  <si>
    <t>Лауреат II степени Коробова Мария изостудия «Акварелька»</t>
  </si>
  <si>
    <t>Лауреат II степени Лукьянова Алиса изостудия «Акварелька»</t>
  </si>
  <si>
    <t>Лауреат II степени Холуимова Дарья изостудия «Акварелька»</t>
  </si>
  <si>
    <t>Международный конкурс «Животный мир»</t>
  </si>
  <si>
    <t xml:space="preserve">Победитель I место Халуимова Дарья, II место Воробьева Ирина, </t>
  </si>
  <si>
    <t>Районный фестиваль творчества молодёжи «Творчество без границ»</t>
  </si>
  <si>
    <t>Районный</t>
  </si>
  <si>
    <t>http://perv-adm.ru/press-tsentr/news/festival-tvorchestvo-bez-granits/</t>
  </si>
  <si>
    <t>Эйхе 1</t>
  </si>
  <si>
    <t>Районная выставка «Мир глазами детей»</t>
  </si>
  <si>
    <t>май</t>
  </si>
  <si>
    <t>https://t.me/dom_molod</t>
  </si>
  <si>
    <t>Районный «Q-Бал звёздной молодёжи»</t>
  </si>
  <si>
    <t>октябрь</t>
  </si>
  <si>
    <t>Арт-цех "Красный", улица Красный факел, 43.</t>
  </si>
  <si>
    <t>Городской благотворительный фестиваль "Green Fly"</t>
  </si>
  <si>
    <t>Декабрь-январь</t>
  </si>
  <si>
    <t>МБУ «Центр молодёжный»</t>
  </si>
  <si>
    <t>https://vk.com/green_fly_fest</t>
  </si>
  <si>
    <t>Городской фестиваль конкурс «Калейдоскоп молодёжного творчества»</t>
  </si>
  <si>
    <t>МБУ МЦ «Калейдоскоп»</t>
  </si>
  <si>
    <t>https://vk.com/youcreate2020</t>
  </si>
  <si>
    <t>Городской конкурс кукол «Хинамацуми»</t>
  </si>
  <si>
    <t>март</t>
  </si>
  <si>
    <t>МАУК УТ и ПС «Сибирь -Хоккайдо»</t>
  </si>
  <si>
    <t>https://vk.com/wall-171936586_12701</t>
  </si>
  <si>
    <t>Открытый фестиваль –конкурс «Культпросвет»</t>
  </si>
  <si>
    <t>апрель</t>
  </si>
  <si>
    <t>https://vk.com/kultprosvetx</t>
  </si>
  <si>
    <t>Турнир по-современному мечевому бою «Сибирские стражи»</t>
  </si>
  <si>
    <t>https://vk.com/sibguards_msf</t>
  </si>
  <si>
    <t>Городской фестиваль «Дыхание времён»</t>
  </si>
  <si>
    <t>ДК «40 лет ВЛКСМ»</t>
  </si>
  <si>
    <t>https://vk.com/wall-110457056_4215</t>
  </si>
  <si>
    <t>Городской фестиваль национальных культур «Мы дети твои»</t>
  </si>
  <si>
    <t>июнь</t>
  </si>
  <si>
    <t>ул. Узорная, дом 1/1, ДК «40 лет ВЛКСМ»</t>
  </si>
  <si>
    <t>https://vk.com/wall-196913505_635</t>
  </si>
  <si>
    <t>Первенство Сибирского Федерального округа по мечевому бою</t>
  </si>
  <si>
    <t>январь</t>
  </si>
  <si>
    <t>г. Новосибирск, ул. Некрасова, д. 82</t>
  </si>
  <si>
    <t>https://vk.com/wall-188871651_750</t>
  </si>
  <si>
    <t>Диплом 10 шт./благодарственное письмо</t>
  </si>
  <si>
    <t>Региональный открытый турнир по современному мечевому бою «Сибирский клинок»</t>
  </si>
  <si>
    <t>г. Новосибирск, ул. Лысова 4, МБОУ В(С)Ш №35</t>
  </si>
  <si>
    <t>https://vk.com/event211136585</t>
  </si>
  <si>
    <t>Открытый чемпионат Сибирского федерального округа по восточным танцам</t>
  </si>
  <si>
    <t>г. Новосибирск, ул. Зыряновская, д. 123</t>
  </si>
  <si>
    <t>https://vk.com/wall-191365583_289</t>
  </si>
  <si>
    <t>Открытый Межрегиональный Чемпионат по современной хореографии и Oriental, Bollywood «ТАЛАНТЫ СИБИРИ»</t>
  </si>
  <si>
    <t>г. Новосибирск, ул. Селезнёва, д. 46</t>
  </si>
  <si>
    <t>https://vk.com/wall-205035888_164</t>
  </si>
  <si>
    <t>Межрегиональный фестиваль-конкурс хореографического искусства «Колорит Востока»</t>
  </si>
  <si>
    <t>https://vk.com/club200207671</t>
  </si>
  <si>
    <t xml:space="preserve">Чемпионат Сибирского Федерального округа по каякингу </t>
  </si>
  <si>
    <t>сентябрь</t>
  </si>
  <si>
    <t>Республика Алтай</t>
  </si>
  <si>
    <t>Турбаза УФСИН</t>
  </si>
  <si>
    <t>Первенство Сибирского Федерального округа по гребному слалому</t>
  </si>
  <si>
    <t>Первенство Сибирского Федерального округа по рафтингу</t>
  </si>
  <si>
    <t>Чемпионат Сибирского Федерального округа по гребному слалому</t>
  </si>
  <si>
    <t>Межрегиональный фестиваль искусства и творчества «Я –талант»</t>
  </si>
  <si>
    <t>Арт-центр «Твоё искусство»</t>
  </si>
  <si>
    <t>Новосибирск, Селезнёва, 46</t>
  </si>
  <si>
    <t>Всероссийский творческий конкурс «Здравствуй новый год!»</t>
  </si>
  <si>
    <t>https://www.art-talant.org/</t>
  </si>
  <si>
    <t>Всероссийский  конкурс «Юный артист»</t>
  </si>
  <si>
    <t>https://paradtalant.ru/</t>
  </si>
  <si>
    <t>Чемпионат России по современному мечевому бою</t>
  </si>
  <si>
    <t>МО, Пушкино, ул. Набережная, дом 8, Дворец спорта «Пушкино»</t>
  </si>
  <si>
    <t>https://vk.com/federationsmb</t>
  </si>
  <si>
    <t>Всероссийский  конкурс  творчества «Творчество без границ»</t>
  </si>
  <si>
    <t>https://solncesvet.ru/</t>
  </si>
  <si>
    <t>Всероссийский  конкурс  творчества «Мой рукоделие»</t>
  </si>
  <si>
    <t>Всероссийский фестиваль –конкурс «Серебренные узоры»</t>
  </si>
  <si>
    <t>Творческая корпорация «ЯРКОFF»</t>
  </si>
  <si>
    <t>http://yarkoff.ru.tilda.ws/</t>
  </si>
  <si>
    <t>Диплом 1 шт./благодарственное письмо 1 шт.-Васильев М.Н.</t>
  </si>
  <si>
    <t>Всероссийский  конкурс  «Творческий поиск»</t>
  </si>
  <si>
    <t>Российский инновационный центр образования «Рицо»</t>
  </si>
  <si>
    <t>https://рицо.рф/</t>
  </si>
  <si>
    <t>Всероссийские соревнования по рафтингу до 20 лет.</t>
  </si>
  <si>
    <t>Томская область, п. Копылова, улица Ленина 2а.</t>
  </si>
  <si>
    <t>https://vk.com/rusraftfed</t>
  </si>
  <si>
    <t>Всероссийский фестиваль-конкурс «Yellow fest»</t>
  </si>
  <si>
    <t>ул.  Ельцовская, дом 5, ДК Г.Д. Заволокина</t>
  </si>
  <si>
    <t>https://mosaicfest.ru/yellow-fest-2022/</t>
  </si>
  <si>
    <t>Всероссийский  конкурс «Интеллект»</t>
  </si>
  <si>
    <t>Всероссийский центр информационных технологий «Интеллект»</t>
  </si>
  <si>
    <t>https://iqkonkurs.ru/</t>
  </si>
  <si>
    <t>Всероссийский  творческий конкурс «Талантоха»</t>
  </si>
  <si>
    <t>июль</t>
  </si>
  <si>
    <t>Всероссийский СМИ «Талантоха»</t>
  </si>
  <si>
    <t>http://talantoha.ru/</t>
  </si>
  <si>
    <t>Всероссийский творческий конкурс «Талантоха»</t>
  </si>
  <si>
    <t>август</t>
  </si>
  <si>
    <t>Всероссийское СМИ «Талантоха»</t>
  </si>
  <si>
    <t>Всероссийский  творческий конкурс     «Мои любимые домашние животный»</t>
  </si>
  <si>
    <t>Образовательный портал</t>
  </si>
  <si>
    <t>«Арт-талант»»</t>
  </si>
  <si>
    <t>Всероссийский  творческий конкурс     «Детская песня»</t>
  </si>
  <si>
    <t>СМИ «Талантоха»</t>
  </si>
  <si>
    <t>Всероссийский конкурс «Талантоха»</t>
  </si>
  <si>
    <t>Октябрь</t>
  </si>
  <si>
    <t>Международный конкурс «Музыкальное исполнительство»</t>
  </si>
  <si>
    <t>Образовательный портал «Солнечный свет»</t>
  </si>
  <si>
    <t>Международный творческий конкурс «С днем рождения Дед мороз»</t>
  </si>
  <si>
    <t>Международный творческий конкурс «Узоры матушки Зимы»</t>
  </si>
  <si>
    <t>Международный  конкурс из бросовых материалов «Чистая планета»</t>
  </si>
  <si>
    <t>Международный  конкурс хореографического искусства     «В ритме танцв-2022»</t>
  </si>
  <si>
    <t>https://festival.fond-sozvezdie.ru/festival/v-ritme-tanca</t>
  </si>
  <si>
    <t>Международный творческий конкурс «У леса на опушке, жила зима в избушке!»</t>
  </si>
  <si>
    <t>февраль</t>
  </si>
  <si>
    <t>https://ginger-cat.ru/</t>
  </si>
  <si>
    <t>«Рыжий кот»</t>
  </si>
  <si>
    <t>Международный  творческий конкурс «Таланты без границ»</t>
  </si>
  <si>
    <t>Международный Образовательный центр «Кладовая талантов»</t>
  </si>
  <si>
    <t>https://kladtalant.ru/</t>
  </si>
  <si>
    <t>Международный творческий конкурс «Новый год, шагает по планете! »</t>
  </si>
  <si>
    <t>Международный творческий конкурс «Фестиваль снеговиков!»</t>
  </si>
  <si>
    <t>Международный  творческий конкурс «Кладовая талантов»</t>
  </si>
  <si>
    <t>Международный творческий конкурс «Символ года-2022»</t>
  </si>
  <si>
    <t>Международный фестиваль-конкурс «Жемчужина востока-2022»</t>
  </si>
  <si>
    <t>https://vk.com/jvostoka</t>
  </si>
  <si>
    <t>Международный фестиваль-конкурс «Признание»</t>
  </si>
  <si>
    <t>Международный Арт-центр «Наследие»</t>
  </si>
  <si>
    <t>https://festkonkurs.ru/</t>
  </si>
  <si>
    <t>Международный конкурс хореографического искусства «В ритме танца-2022»</t>
  </si>
  <si>
    <t>http://konkursidei.ru/</t>
  </si>
  <si>
    <t>Международный конкурс хореографического искусства «Танцевальный марафон»</t>
  </si>
  <si>
    <t>Март</t>
  </si>
  <si>
    <t>Международный  конкурс  творчества «Мамин день- 08 марта !»</t>
  </si>
  <si>
    <t>Международный  конкурс  творчества «8 марта-праздник весны ,цветов и любви!»</t>
  </si>
  <si>
    <t>Международный  конкурс  творчества «В мире животных »</t>
  </si>
  <si>
    <t>Международный  конкурс «Космос далёкий и близкий»</t>
  </si>
  <si>
    <t>Международный  конкурс-фестиваль «Звездопад»</t>
  </si>
  <si>
    <t>Международный арт-центр «Наследие»</t>
  </si>
  <si>
    <t>Рейтинговом международный чемпионат по восточным танца «Raks Al Malak»</t>
  </si>
  <si>
    <t>ДК Энергия, Красный Проспект,171/4</t>
  </si>
  <si>
    <t>https://vk.com/raksalmalak</t>
  </si>
  <si>
    <t>Международном конкурсе-фестиваль «Арт-движение»</t>
  </si>
  <si>
    <t>Арт-центр «Наследие»</t>
  </si>
  <si>
    <t>Международный  конкурс  «Животный мир»</t>
  </si>
  <si>
    <t>Международном конкурсе-фестиваль «Red style fest».</t>
  </si>
  <si>
    <t>КДЦ им. Станиславского, Котовского,2а.</t>
  </si>
  <si>
    <t>https://orbitafest.tv/events/redstyle-fest-mezhdunarodnyy-konkurs/</t>
  </si>
  <si>
    <t>Международный творческий конкурс «Звездопад»</t>
  </si>
  <si>
    <t>Международный  конкурс     «Рисуем добрую сказку!»</t>
  </si>
  <si>
    <t>Международный  конкурс     «Пасхальный перезвон!»</t>
  </si>
  <si>
    <t>Международный  творческий конкурс     «Престиж»</t>
  </si>
  <si>
    <t>https://mop-p.ru/</t>
  </si>
  <si>
    <t>Международный  конкурс     «Я рисую космос, звёзды, и полёт»»</t>
  </si>
  <si>
    <t>Международный  творческий конкурс      «С днём Победы!»</t>
  </si>
  <si>
    <t>Международный фестиваль- конкурс  «Звездопад»</t>
  </si>
  <si>
    <t>Международный арт-центр» Наследие»</t>
  </si>
  <si>
    <t>Международный  творческий конкурс  «Кладовая талантов»</t>
  </si>
  <si>
    <t>Международный  творческий конкурс «Пушкинские строки»</t>
  </si>
  <si>
    <t>Международный творческий конкурс «Кладовая талантов»</t>
  </si>
  <si>
    <t>Международный образовательный цент «Кладовая талантов»</t>
  </si>
  <si>
    <t>Международный фестиваль-конкурс«Арт магия»</t>
  </si>
  <si>
    <t>Международный творческий конкурс-фестиваль «Арт-магия»</t>
  </si>
  <si>
    <t>Международный  творческий конкурс     «Яркие краски лета»</t>
  </si>
  <si>
    <t>Международный творческий конкурс «Этих песен не забыть»</t>
  </si>
  <si>
    <t>Международный портал «Солнечный свет»</t>
  </si>
  <si>
    <t>Международный  конкурс «Удивительные цвета радуги»</t>
  </si>
  <si>
    <t>Международный экологический конкурс «Сохраним нашу природу»</t>
  </si>
  <si>
    <t>Международный  конкурс «Очаровательный мир цветов»</t>
  </si>
  <si>
    <t>Международный творческий конкурс «Недельки лета»</t>
  </si>
  <si>
    <t>Международный образовательный центр «Кладовая талантов»</t>
  </si>
  <si>
    <t>Международный творческий фестиваль «Созвучие сердец»</t>
  </si>
  <si>
    <t>Международный творческий конкурс «Вокальное и инструментальное творчество»</t>
  </si>
  <si>
    <t>Международный  творческий конкурс «Юный артист»</t>
  </si>
  <si>
    <t>https://ya-odarennost.ru/</t>
  </si>
  <si>
    <t>Международный  творческий конкурс     «Радуга летнего творчества!»</t>
  </si>
  <si>
    <t>Международный  творческий конкурс «Кладовая таланта»</t>
  </si>
  <si>
    <t>Образовательный центр «Кладовая талантов»</t>
  </si>
  <si>
    <t>Международный фестиваль-конкурс «Арт магия»</t>
  </si>
  <si>
    <t>Международный творческий фестиваль «Созвучие сердец»-</t>
  </si>
  <si>
    <t>Международный  творческий конкурс «Стихи и песни, пришедшие с войной!»</t>
  </si>
  <si>
    <t>Международный  творческий конкурс     «Декоративно прикладного творчества»</t>
  </si>
  <si>
    <t>Международный  творческий конкурс     «Осень за окном»</t>
  </si>
  <si>
    <t>Международный  творческий конкурс  « Я люблю тебя моя Россия!»</t>
  </si>
  <si>
    <t>Международный   конкурс     искусств «Я в искусстве»</t>
  </si>
  <si>
    <t>Творческое объединение «Возрождение искусств»</t>
  </si>
  <si>
    <t>"Гвозди"</t>
  </si>
  <si>
    <t>Районный конкурс молодёжного творчества «Творчество без границ»</t>
  </si>
  <si>
    <t xml:space="preserve">Лауреат 2ст
Лауреат 1ст
Лауреат
Лауреат 1ст-Надточьева Валерия.
Лауреат 3ст-Акулова К.,Сковородкина А.,
Лауреат -Зуева А
</t>
  </si>
  <si>
    <t>Районный фестиваль «Во имя победы»</t>
  </si>
  <si>
    <t>Администрация Первомайского района</t>
  </si>
  <si>
    <t>3 диплома Лауреата</t>
  </si>
  <si>
    <t>IQ-бал молодёжи</t>
  </si>
  <si>
    <t xml:space="preserve">Арт-цех Красный
Красный факел 43
</t>
  </si>
  <si>
    <t xml:space="preserve">2 Диплома Победителя
</t>
  </si>
  <si>
    <t>Конкурс вокалистов “Ритмы детства”</t>
  </si>
  <si>
    <t>СОШ 146.Ул Аксенова</t>
  </si>
  <si>
    <t xml:space="preserve">Маркова А и Маркова Е-Лауреаты 1 ст. Благодарственное письмо на имя учреждения.
</t>
  </si>
  <si>
    <t>Районный фестиваль «Мой папа круче всех!»</t>
  </si>
  <si>
    <t>Арт-цех Красный
Красный факел 43</t>
  </si>
  <si>
    <t>Диплом участника в номинации "Творчество"</t>
  </si>
  <si>
    <t>Областной конкурс «Ищем таланты» им.Скосырского</t>
  </si>
  <si>
    <t xml:space="preserve">01.04.22
</t>
  </si>
  <si>
    <t xml:space="preserve">НОККиИ
Пр.Карла Маркса 24/3
</t>
  </si>
  <si>
    <t>Лауреат 3ст</t>
  </si>
  <si>
    <t>VII Патриотический конкурс исполнительского творчества подростков и молодежи “Голос Родины”</t>
  </si>
  <si>
    <t>МБУ ЦМД “Левобережье” Ул.Русская 1 а</t>
  </si>
  <si>
    <t xml:space="preserve">1диплом лауреата 2 ст-Надточьева В.,
1диплом дипломанта 1 ст-Акулова К.
3 диплома участника-Зуева а..Щербакова А.,Сковородкина А.
</t>
  </si>
  <si>
    <t>Гала концерт II городского фестиваля «Дыхание времен»</t>
  </si>
  <si>
    <t xml:space="preserve">ДК «40 лет ВЛКСМ»
Ул. Узорная ,1/2
</t>
  </si>
  <si>
    <t xml:space="preserve">Лауреат 2 ст-Надточьева В.,Лауреат 3 ст-Зуева А
,Дипломант 1ст-Сковородкина А.,Маркова Е.,
Дипломант 2ст.-Михайлик Д.,Маранджян М.,Маркова А
</t>
  </si>
  <si>
    <t xml:space="preserve">Гала -концерт “Зажигай”
</t>
  </si>
  <si>
    <t>Ул.Ленина 24</t>
  </si>
  <si>
    <t xml:space="preserve">Надточьева В-лауреат 3ст.,Акулова К.-дипломант 3ст.
</t>
  </si>
  <si>
    <t>Творческий конкурс -фестиваль “Звездные имена Новосибирска”</t>
  </si>
  <si>
    <t>МБУ МЦ  “Содружество”Ул.Крапоткина 119/3</t>
  </si>
  <si>
    <t>Диплом участника-3 чел</t>
  </si>
  <si>
    <t>VII Открытый фестиваль-конкурс патриотической песни «Восходящая звезда»</t>
  </si>
  <si>
    <t>ЦДТ Импульс</t>
  </si>
  <si>
    <t>https://vk.com/wall-23932304_1465</t>
  </si>
  <si>
    <t>2 Дипломанта 1ст.</t>
  </si>
  <si>
    <t xml:space="preserve">Супер-финал и Гала-концерт телевизионного конкурса Ордынка
</t>
  </si>
  <si>
    <t xml:space="preserve">ДК Евразия
Селезнева 46
</t>
  </si>
  <si>
    <t>Диплом финалиста</t>
  </si>
  <si>
    <t>Всероссийский фестиваль-конкурс «Парад искусств»</t>
  </si>
  <si>
    <t>Орг.комитет ДК Прогресс
Красный проспект 167</t>
  </si>
  <si>
    <t xml:space="preserve">3 Лауреата 1ст
3 Лауреата 2 ст
2 Дипломанта 1ст.
</t>
  </si>
  <si>
    <t>Всероссийский фестиваль-конкурс Чемпионат искусств</t>
  </si>
  <si>
    <t>Оргкомитет, ДК Евразия , Селезнева 46</t>
  </si>
  <si>
    <t>1 человек, 1 место</t>
  </si>
  <si>
    <t>II выбор». Рождественский фестиваль –конкурс талантов «Xmas fest»</t>
  </si>
  <si>
    <t xml:space="preserve">Дом национальных культур имени Г.Д.Зоволокина
Ул.Ельцовская 5
</t>
  </si>
  <si>
    <t>1 диплом лауреата 3 ст.,-Зуева А.</t>
  </si>
  <si>
    <t>Конкурс -фестиваль талантов “Сибирские самоцветы”</t>
  </si>
  <si>
    <t xml:space="preserve">ДКЖ
Челюскинцев 11
</t>
  </si>
  <si>
    <t xml:space="preserve">1 диплом лаурета 2ст.-Зуева Александра.
3 диплома лауреата 3ст.-
Маранджян М.,Щербакова А.,Акулова К.  Благодарственное письмо руководителю
</t>
  </si>
  <si>
    <t>Всероссийский фестиваль талантов “Мир чудес”.</t>
  </si>
  <si>
    <t xml:space="preserve">ДК Железнодорожников
Ул.Челюскинцев,11
</t>
  </si>
  <si>
    <t>Надточьева Валерия -лауреат 1ст.,Акулова Карина-Лауреат 1 ст.,Зуева Александра-лауреат 2 ст.</t>
  </si>
  <si>
    <t>Героико-патриотический фестиваль детского юношеского творчества “Звезда спасения”</t>
  </si>
  <si>
    <t>Площадка Академического Молодежного театра “Глобус” Ул.Каменская,1</t>
  </si>
  <si>
    <t xml:space="preserve">Лауреат 2 ст.Надточьева В.
Шатохина П.,Акулова К
</t>
  </si>
  <si>
    <t>Всероссийский фестиваль Национальных Достояний</t>
  </si>
  <si>
    <t>ДК “Прогресс”ул.Красный проспект 167</t>
  </si>
  <si>
    <t xml:space="preserve">Зуева А-Лауреат 1 ст.
Михайлик Д-Лауреат 1 ст
</t>
  </si>
  <si>
    <t>Международный дистанционный конкурс «Я-патриот!»</t>
  </si>
  <si>
    <t>Творческая корпорация ЯРКОFF</t>
  </si>
  <si>
    <t>https://vk.com/konkurs_patriot_nsk</t>
  </si>
  <si>
    <t xml:space="preserve">2 человека,гр.Зажигай-Лауреаты 1 ст.
Благодарственное письмо руководителю
</t>
  </si>
  <si>
    <t>Орг.комитет, Санкт-Петербург</t>
  </si>
  <si>
    <t>https://media-tvorchestvo.ru</t>
  </si>
  <si>
    <t xml:space="preserve">4 Лауреата 1ст.
6 Лауреатов 2ст.
3 Лауреата 3ст
5дипломов лауреата 2ст.
Надточьева В.
Сковородкина А.
Шатохина П.
Акулова К.
Зуева А.
</t>
  </si>
  <si>
    <t>Международный фестиваль-конкурс «Волшебное свечение»</t>
  </si>
  <si>
    <t>Орг.комитет, Москва</t>
  </si>
  <si>
    <t>https://vk.com/konkursyvictoria</t>
  </si>
  <si>
    <t>Лауреат 1ст</t>
  </si>
  <si>
    <t xml:space="preserve">2 Лауреата 2ст
1 Лауреат 3ст.
</t>
  </si>
  <si>
    <t>Международный фестиваль-конкурс искусств «Звездопад» 1 тур</t>
  </si>
  <si>
    <t>Международный аот-центр Наследие</t>
  </si>
  <si>
    <t>9 дипломов Победителей 1 тура, Благ. письмо руководителю</t>
  </si>
  <si>
    <t>2 тур Международного конкурса «Звездопад»</t>
  </si>
  <si>
    <t xml:space="preserve">7 Лауреатов 1ст
1 Лауреат 2ст
Благ.письмо руководителю
</t>
  </si>
  <si>
    <t>Международный фестиваль -конкурс детского и юношеского творчества”Роза ветров”</t>
  </si>
  <si>
    <t>НГТУ Ул.Блюхера 32</t>
  </si>
  <si>
    <t xml:space="preserve">Зуева Александра-Лауреат 2ст.,Акулова К-лауреат 3 ст.
</t>
  </si>
  <si>
    <t>Международный фестиваль искусств “Путеводная звезда”</t>
  </si>
  <si>
    <t xml:space="preserve"> 30.04.2022</t>
  </si>
  <si>
    <t xml:space="preserve">МБУК “КК В.В.Маяковского”
Красный проспект ,15
</t>
  </si>
  <si>
    <t>Зуева А-дипломант 1ст.</t>
  </si>
  <si>
    <t>Конкурс-фестиваль “Сибирь зажигает звезды”</t>
  </si>
  <si>
    <t>Дом культуры Октябрьской революции Ул.Ленина 24</t>
  </si>
  <si>
    <t xml:space="preserve">Лауреат 1 ст- Надточьева В.,лауреат 2 ст.-Акулова К.,Зуева А.,лауреат 3 ст.,Михайлик Д.,Маркова Е.,МаранджянМ.,Дипломант 1 ст. Маркова А.Благодарственное письмо Руководителю. </t>
  </si>
  <si>
    <t xml:space="preserve">Международный конкурс.
“Мастерская Деда  Мороза”
</t>
  </si>
  <si>
    <t>https://ginger-cat.ru</t>
  </si>
  <si>
    <t xml:space="preserve">“Мастерская Деда Мороза”
I место - 2 диплома
II место - 1 диплом
</t>
  </si>
  <si>
    <t>Международный конкурс.“Символ года - 2022”</t>
  </si>
  <si>
    <t xml:space="preserve">“Символ года -2022”
I место - 2 диплома
</t>
  </si>
  <si>
    <t xml:space="preserve">Международный конкурс.“Фестиваль снеговиков”
</t>
  </si>
  <si>
    <t xml:space="preserve">“Фестиваль снеговиков”
I место - 1 диплом. 
</t>
  </si>
  <si>
    <t xml:space="preserve">Международный конкурс "8 Марта-праздник весны, цветов и любви"
</t>
  </si>
  <si>
    <t>Дипломы за I   и II место</t>
  </si>
  <si>
    <t>Оформление заявок и работ для участия в международных конкурсах: “Пасхальный перезвон”,  “С Днем Победы!</t>
  </si>
  <si>
    <t>Дипломы: I место - 2 чел.,  II - 2 чел.</t>
  </si>
  <si>
    <t>https://vk.com/kladovaya_idei</t>
  </si>
  <si>
    <t>https://vk.com/perspektivawow</t>
  </si>
  <si>
    <t>https://vk.com/meridian_dm</t>
  </si>
  <si>
    <t xml:space="preserve">уборщик территории, уборщик помещений, </t>
  </si>
  <si>
    <t xml:space="preserve">ОЗН Первомайского района г.Новосибирска, НШТО </t>
  </si>
  <si>
    <t>МБУ МЦ "Дом молодежи" Первомайского  района</t>
  </si>
  <si>
    <t>Фестиваль  современной уличной хореографии «ВаленОК»</t>
  </si>
  <si>
    <t>Содействие формированию активной жизненной позиции</t>
  </si>
  <si>
    <t>12-35 лет</t>
  </si>
  <si>
    <t>активная жизненная позиция</t>
  </si>
  <si>
    <t>14-35 лет</t>
  </si>
  <si>
    <t>Открытый районный слет кдубов и объединений игры на гитаре "Восьмая струна"</t>
  </si>
  <si>
    <t>Церемония вручения паспортов «Я – гражданин России»</t>
  </si>
  <si>
    <t xml:space="preserve">Гражданское и патриотическое воспитание </t>
  </si>
  <si>
    <t>14 лет</t>
  </si>
  <si>
    <t>День первокурсника</t>
  </si>
  <si>
    <t>16-18 лет</t>
  </si>
  <si>
    <t>Районный молодежный фестиваль «Живи ярче фест!»»</t>
  </si>
  <si>
    <t xml:space="preserve">все возрастные категории </t>
  </si>
  <si>
    <t>Районный молодежный фестиваль "Творчество без границ"</t>
  </si>
  <si>
    <t xml:space="preserve">Дом молодежи":                                                                                                                  Головное                                                                                                                      Понедельник - воскресенье  9:00 - 22:00                                                                                                   Без выходных                                                                                                                       Структурные подразделения учреждения:                                                                                                                                                                                          "Меридиан": ул. Шмидта, 3                                                                                                        Шмидта 3:  Пн-Ср-Пт-Сб- Вс  09.00-21.00 ;  Вт-Чт  09.00-22.00;                                          Героев революции 5/2:  Пн-Пт 14.00-22.00; Сб   18.00-22.00 ; Вс-выходной                                                                          "Перспектива": ул.Сызранская,   ПН. 09.00-21.00,ВТ: 09.00-21.00, СР:09.00-21.00, ЧТ: 09.00-21.00, ПТ:09.00-21.00, СБ:11.00-21.00, ВС:14.00-21.00                                                                                                                                                                                                            "Сфера" - ул. 1-я Механическая, 18                                                                                        ПН-ПТ с 09.00-22.00, СБ с 09.00-15.00                                                                                                                                                                                                                                                                                                                                                 воскресенье - выходной                                                                                                                                                           ВПК "Чайка" : 9:00 - 18:30 выходные: суббота, воскресенье                                                                                                            Помещения:                                                                                                                                                "Сфера" ул. Звездная, 9 9:00 - 18:30 выходные: суббота, воскресенье                                   "ИНЯ" - ПН-ВС 10.00-22.00                                                                                                        </t>
  </si>
  <si>
    <t>https://vk.com/artred43</t>
  </si>
  <si>
    <t>Сибирский государственный университет телекоммуникаций и информатики</t>
  </si>
  <si>
    <t>Второй районный фестиваль авторской песни «Душа поёт»</t>
  </si>
  <si>
    <t>ДК «40 лет ВЛКСМ» Узорная</t>
  </si>
  <si>
    <t>https://vk.com/wall-114114598_6799</t>
  </si>
  <si>
    <t>https://vk.com/slalomnso</t>
  </si>
  <si>
    <t>https://vk.com/public195866379</t>
  </si>
  <si>
    <t>https://vk.com/soyuzdancensk</t>
  </si>
  <si>
    <t>июнь - июль 2022г.</t>
  </si>
  <si>
    <t>https://vk.com/dom_molodezhi</t>
  </si>
  <si>
    <t>ОО Меридиан</t>
  </si>
  <si>
    <t>ОП "КладОвка"</t>
  </si>
  <si>
    <t>ОО Перспектива</t>
  </si>
  <si>
    <t>ОО "Иня" ("Арт-цех Красный")</t>
  </si>
  <si>
    <t>Тренинг-семинар специалистов сферы молодежной политики города Новосибирска</t>
  </si>
  <si>
    <t>https://vk.com/video-21764134_456239900</t>
  </si>
  <si>
    <t>ООО «Центр повышения квалификации и переподготовки «Луч знаний»</t>
  </si>
  <si>
    <t xml:space="preserve">«Управление персоналом» </t>
  </si>
  <si>
    <t>ОО Сфера</t>
  </si>
  <si>
    <t>Дом молодежи: - 42 человек                                                                                                                           ОО "Меридиан"-24 человек                                                                                                     ОО  "Перспектва" - 16 человек                                                                                                ОО "Сфера" - 12 человек                                                                                                        ОО "Чайка"- 6 человек                                                                                                           ОО "Иня" - 9 человек</t>
  </si>
  <si>
    <t>Составление стратегии развития молодежной политики от Федерального агентства по делам молодежи в рамках образовательного проекта «Импульс»</t>
  </si>
  <si>
    <t>Университет "Синергия", образоваттельный проект от "Росмолодежь". Онлайн формат</t>
  </si>
  <si>
    <t xml:space="preserve">https://timolod.ru/organization/molodezhnye-tsentry/dom_molodezhi_pervomayskogo_rayona/ </t>
  </si>
  <si>
    <t>https://vk.com/dom_molod</t>
  </si>
  <si>
    <t xml:space="preserve">Районный этап городского театрального фестиваля «Одиссеяфест-22» </t>
  </si>
  <si>
    <t xml:space="preserve">https://infopro54.ru/events/festival-odisseyafest/ </t>
  </si>
  <si>
    <t>Лауреат</t>
  </si>
  <si>
    <t xml:space="preserve">Районный открытый фестиваль молодежи «Творчество без границ» </t>
  </si>
  <si>
    <t xml:space="preserve">https://novo-sibirsk.ru/news/316602/ </t>
  </si>
  <si>
    <t>1м. - Шмакова Е. студия АРТ ИЗО</t>
  </si>
  <si>
    <t>Районный  открытый фестиваль молодежи «Творчество без границ»</t>
  </si>
  <si>
    <t>https://novo-sibirsk.ru/news/316602/</t>
  </si>
  <si>
    <t>Булахтина Д.- Лауреат клуб игры на гитаре "Постскриптум"</t>
  </si>
  <si>
    <t xml:space="preserve"> Открытое первенство ДЮФЦ «Первомаец» по боксу</t>
  </si>
  <si>
    <t>14.04-15.04.22</t>
  </si>
  <si>
    <t xml:space="preserve">https://vk.com/pervomaets_tm </t>
  </si>
  <si>
    <t>1м-Слыш З., Степанов А., 2м.-Захаров Т клуб "Боец"</t>
  </si>
  <si>
    <t>Турнир по кикбоксингу  на призы Региональной федерации кикбоксинга НСО</t>
  </si>
  <si>
    <t>14.01-16.01.22</t>
  </si>
  <si>
    <t>г.Новосибирск</t>
  </si>
  <si>
    <t>https://vk.com/rfk_nso?z=photo-186929071_457239444%2Falbum-186929071_00%2Frev</t>
  </si>
  <si>
    <t>1м. -Захаров Тарас, 1м-Михейченко И. клуб "Боец"</t>
  </si>
  <si>
    <t>Первенство НСО по боксу</t>
  </si>
  <si>
    <t>16.03-19.03.22</t>
  </si>
  <si>
    <t>НСО</t>
  </si>
  <si>
    <t xml:space="preserve">https://sport.nso.ru/page/12439 </t>
  </si>
  <si>
    <t>3м. -Никифоров клуб "Боец"</t>
  </si>
  <si>
    <t xml:space="preserve">областной турнир по боксу на приз Винникова </t>
  </si>
  <si>
    <t>07.04-09.04.22</t>
  </si>
  <si>
    <t>3 м. – Захаров Т. клуб "Боец"</t>
  </si>
  <si>
    <t>областной турнир по боксу, посвященный Дню Пограничника</t>
  </si>
  <si>
    <t>Коченево</t>
  </si>
  <si>
    <t>https://sport.nso.ru/page/12439</t>
  </si>
  <si>
    <t>1м.-Зинков, 3м.-Слыш З. клуб "Боец"</t>
  </si>
  <si>
    <t>областной фестиваль бардовской песни «Золотая струна</t>
  </si>
  <si>
    <t>17.07-18.07.22</t>
  </si>
  <si>
    <t>Барабинск</t>
  </si>
  <si>
    <t>http://mir-kult-baraba.ru/2022/07/18/золотая-струна-2022-нам-18/</t>
  </si>
  <si>
    <t>Лауреат 3ст-Агафонова В. клуб игры на гитаре "Постскриптум"</t>
  </si>
  <si>
    <t>Открытое первенство НСО по боксу</t>
  </si>
  <si>
    <t>12.10-15.10.22</t>
  </si>
  <si>
    <t>р/п Краснообск</t>
  </si>
  <si>
    <t>2м. –Степанов А. клуб "Боец"</t>
  </si>
  <si>
    <t xml:space="preserve">Региональный турнир по боксу, посвящённом Дню защитника Отечества </t>
  </si>
  <si>
    <t>01.02.-07.02.22</t>
  </si>
  <si>
    <t xml:space="preserve">г. Татарск </t>
  </si>
  <si>
    <t xml:space="preserve">http://regiontatarsk.nso.ru/news/7239 </t>
  </si>
  <si>
    <t>3м-  Зинков Т., 1м - Слыш З. , Старков Д. клуб "Боец"</t>
  </si>
  <si>
    <t>Чемпионат Сибирского Федерального Округа по танцевальному спорту в дисциплине "Брейкинг".</t>
  </si>
  <si>
    <t>https://vk.com/break_sfo</t>
  </si>
  <si>
    <t>2м. - Староссельский Р.  Клуб брейк данса "Good-Foot"</t>
  </si>
  <si>
    <t>XIII ношеский турнир по боксу, городов Сибири "Бокс против наркотиков"</t>
  </si>
  <si>
    <t>24.02-28.02.22</t>
  </si>
  <si>
    <t>г. Яшкино</t>
  </si>
  <si>
    <t xml:space="preserve">https://www.instagram.com/p/CaeR2AvNc7d/ </t>
  </si>
  <si>
    <t>1м.-степанов А., 2м.-Чаплин Р., Захаров Т., 3м.-Старков Д.   клуб "Боец"</t>
  </si>
  <si>
    <t xml:space="preserve">Чемпионат и Первенство СФО по кикбоксингу </t>
  </si>
  <si>
    <t>22.03-29.03.2022</t>
  </si>
  <si>
    <t xml:space="preserve">г. Красноярск </t>
  </si>
  <si>
    <t>https://www.krascsp.ru/meropriyatiya/pervenstvo_sibirskogo_federalnogo_okryga3257/</t>
  </si>
  <si>
    <t xml:space="preserve"> 2м. – Чаплин Р., Михеев И., клуб "Боец"</t>
  </si>
  <si>
    <t>краевые соревнования по кикбокстнгу, посвященных памяти Бориса Ахметова и Константина Меркулова</t>
  </si>
  <si>
    <t>Белокуриха</t>
  </si>
  <si>
    <t xml:space="preserve">https://e-champs.com/event/333534 </t>
  </si>
  <si>
    <t>2м. Степанов А. клуб "Боец"</t>
  </si>
  <si>
    <t>Региональный детско-юношеский фестиваль авторской пени «Цветень-22»</t>
  </si>
  <si>
    <t>22.04-23.04.22</t>
  </si>
  <si>
    <t>г. Кемерово</t>
  </si>
  <si>
    <t xml:space="preserve">https://vk.com/club37561752 </t>
  </si>
  <si>
    <t>Диплом 1ст.- Мельцер М. театральная студия "Бенефис"</t>
  </si>
  <si>
    <t>07.09-11.09.22</t>
  </si>
  <si>
    <t>Искитим</t>
  </si>
  <si>
    <t>https://www.konkyrent.ru/23999-turnir-pamyati-denisa-dobrinskogo-otkrylsya-v-iskitime.html</t>
  </si>
  <si>
    <t>3м. Чаплыгин Р. клуб "Боец"</t>
  </si>
  <si>
    <t>Всероссийские соревнования  по кикбоскингу «Кубок Сибири»</t>
  </si>
  <si>
    <t xml:space="preserve">08.02 - 14.02.2022 </t>
  </si>
  <si>
    <t>https://srrb.ru/translyacii-sportivnyx-sobytij/translyacii-kikboksing/xx-vserossijskij-turnir-po-kikboksingu-kubok-sibiri-pryamaya-translyaciya-10-13-fevralya-2022.html</t>
  </si>
  <si>
    <t>1м.- Чаплин Р., 3м.-Степанов А., Захаров Т "Боец"</t>
  </si>
  <si>
    <t xml:space="preserve">Всероссийский конкурс фестиваль «Танцуй Россия» - Высоцкая Маргарита </t>
  </si>
  <si>
    <t>https://talant-pedagoga.ru</t>
  </si>
  <si>
    <t>победитель Высоцкая Маргарита  Клуб брейк данса "Good-Foot"</t>
  </si>
  <si>
    <t>Чемпионат России по кикбоксингу</t>
  </si>
  <si>
    <t>г. Барнаул</t>
  </si>
  <si>
    <t>https://vk.com/public211816757</t>
  </si>
  <si>
    <t>3м. Кунгурцев А.</t>
  </si>
  <si>
    <t xml:space="preserve">всероссийский танцевальный фестиваль Inspiration Dance Fest 2022 </t>
  </si>
  <si>
    <t>07.5-09.05.22</t>
  </si>
  <si>
    <t>г Нижний Новгород</t>
  </si>
  <si>
    <t xml:space="preserve">https://inspirationdancefest.com </t>
  </si>
  <si>
    <t>2м – Староссельский Р. Клуб брейк данса "Good-Foot"</t>
  </si>
  <si>
    <t xml:space="preserve">Всероссийский конкур детского и юношеского творчества «Цветы -улыбка природы» </t>
  </si>
  <si>
    <t xml:space="preserve">https://talant-pedagoga.ru </t>
  </si>
  <si>
    <t>Буякова А – Л-1ст. Юсифова С. – Л.-1ст, Шашлова Н.- Л.-1ст "Крокус"</t>
  </si>
  <si>
    <t xml:space="preserve">Всероссийский конкур детского и юношеского творчества «Цветы - улыбка природы» </t>
  </si>
  <si>
    <t>Гурьянова А. - Л-1ст., Батракова А. - Л-1ст. "Крокус"</t>
  </si>
  <si>
    <t>"Всероссийский творческий осенний конкурс "В гостях у царицы Осени"</t>
  </si>
  <si>
    <t>г. Москва</t>
  </si>
  <si>
    <t>Маслова А -  Л.1ст.  "Крокус"</t>
  </si>
  <si>
    <t>Международный клнкурс для одаренных детей "Весна талантов-22"</t>
  </si>
  <si>
    <t>Лауреат 1ст-Тимошевская Александра студия "Крокус"</t>
  </si>
  <si>
    <t xml:space="preserve">Международный танцевальный фестиваль «НА ОДНОЙ ВОЛНЕ 3» </t>
  </si>
  <si>
    <t>https://vk.com/wall-33661382_36102</t>
  </si>
  <si>
    <t>Высоцкая Маргарита 3м."Good-Foot"</t>
  </si>
  <si>
    <t xml:space="preserve">Международный конкурс «Животные мира» </t>
  </si>
  <si>
    <t>https://talant-pedagogu.ru</t>
  </si>
  <si>
    <t>Шашлова – Л.-1ст., Гасанова Н. – Л-1ст творческая мастерская «Крокус»</t>
  </si>
  <si>
    <t>Международный конкурс для одаренных детей «Лето-2022»</t>
  </si>
  <si>
    <t>Гефнер В. – Л.-1ст студия "Девчата"</t>
  </si>
  <si>
    <t>Международный конкурс ИЗО, ДПИ и фотографии «Краски золотой осени»</t>
  </si>
  <si>
    <t>Жуйко А., Терещенко Э – Л. -1с студия "Девчата"</t>
  </si>
  <si>
    <t>Международный конкурс для одаренных детей «Осень талантов-2022</t>
  </si>
  <si>
    <t>Шитова А. – Л.-1ст "Девчата"</t>
  </si>
  <si>
    <t>Международный конкурс для одаренных детей «Лето»</t>
  </si>
  <si>
    <t>Витковская Л. - Л 1ст творческая мастерская «Крокус»</t>
  </si>
  <si>
    <t>Международный конкурс для одаренных детей «Осень талантов-2022»</t>
  </si>
  <si>
    <t>Семенова Т. -  Л 1ст  творческая мастерская «Крокус»</t>
  </si>
  <si>
    <t>МЦ «Дом молодёжи» Эйхе 1</t>
  </si>
  <si>
    <t>Дом молодежи, ул. Эйхе 1</t>
  </si>
  <si>
    <t>МБУ МЦ «Дом молодежи», Эйхе 1</t>
  </si>
  <si>
    <t xml:space="preserve">Диплом 6 шт./ хобби-клуб «Мастера и подмастерья» , Прохорова О.Б.-диплом участника –Максимова А.;. дипломант 1 степени- Корнева Е., дипломант 1 степени –Урванцева К., Хобби-клуб «Сундучок» Луцкевич Л.А.- Цветаева А.-диплом лауреата 1 место, Южакова А. – лауреат -3 место, Гребенщикова Д.-диплом участника
Изостудия «Современная кисть» Сурдина Е.В.- Митюшкина Е., Жарикова П.-
</t>
  </si>
  <si>
    <t>2м. –Степанов А. клуб "Боец", 3м. – Косогоров Е, клуб "Боец", 3м.-  Зинков Т. клуб "Боец"</t>
  </si>
  <si>
    <t>Диплом 10 шт./благодарственное письмо, Клуб  мечевого боя «Велес» - команда-диплом 1 место; Брух Д.-диплом 3 место, 1 место; Милованов М.-диплом 2 место, 1 место; Плешакова М.-диплом 1 место; Мещеряков А.-диплом 3место; Плешаков Е.-диплом 1 место, 2 место; Мещерякова М.-диплом 2 м.</t>
  </si>
  <si>
    <t>НСО МКУ КД и СО с. Криводановка, Садовая 26в.</t>
  </si>
  <si>
    <t>Республика Алтай, Турбаза УФСИН</t>
  </si>
  <si>
    <t xml:space="preserve">          река Иня, микрорайон Весенний</t>
  </si>
  <si>
    <t>Диплом 7 шт./благодарственное письмо 2 шт., Хобби-клуб «Мастера и подмастерья» Прохорова О.Б.-благодарственное письмо, дипломы участника- Корнева Е., Масимова А., Колотвина А. , Хобби-клуб  «Сундучок»» Луцкевич Л.А.- благодарственное письмо, дипломы участника-Гребенщикова Д., Брекотнина А., Гребецкая А., Южакова А.</t>
  </si>
  <si>
    <t>г. Новосибирск, ул. Терешкова, 12, клуб «Реформа».</t>
  </si>
  <si>
    <t xml:space="preserve">Диплом 7 шт./благодарственное письмо 2 шт. ,Хобби-клуб «Мастера и подмастерья» Прохорова О.Б.-благодарственное письмо, дипломы участника- Корнева Е., Масимова А., Колотвина А.Хобби-клуб  «Сундучок»» Луцкевич Л.А.- благодарственное письмо, дипломы участника-Гребенщикова Д., Брекотнина А., Гребецкая А., Южакова </t>
  </si>
  <si>
    <t>НСО МКУ КД и СО с. Криводановка , Садовая 26в</t>
  </si>
  <si>
    <t xml:space="preserve">Диплом 10 шт./благодарственное письмо,  Клуб  мечевого боя «Велес» - команда-диплом 1 место; Брух Д.-диплом 3 место, 1 место; Милованов М.-диплом 2 место, 1 место; Плешакова М.-диплом 1 место; Мещеряков А.-диплом 3место; </t>
  </si>
  <si>
    <t>Академия развития творчества, «Арт-талант»</t>
  </si>
  <si>
    <t>Центр «Парад талантов России»</t>
  </si>
  <si>
    <t>Всероссийский Образовательный портал «Солнечный свет»</t>
  </si>
  <si>
    <t>Образовательный портал «Арт-талант»»</t>
  </si>
  <si>
    <t>Образовательный портал, «Солнечный свет»</t>
  </si>
  <si>
    <t>Академия развития творчества,«Арт-талант»</t>
  </si>
  <si>
    <t>Всероссийский Образовательный портал, «Солнечный свет»</t>
  </si>
  <si>
    <t>Всероссийский Образовательный портал,«Солнечный свет»</t>
  </si>
  <si>
    <t>Академия развития творчества «Арт-талант»</t>
  </si>
  <si>
    <t>Центр педагогического мастерства, «Новые идеи»</t>
  </si>
  <si>
    <t>Образовательный портал, «Рыжий кот»</t>
  </si>
  <si>
    <t>Томск, Ул. Бело Куна, 20</t>
  </si>
  <si>
    <t>Всероссийский образовательный портал, «Новые идеи»</t>
  </si>
  <si>
    <t>Всероссийский образовательный портал,«Новые идеи»</t>
  </si>
  <si>
    <t>Образовательный портал, «Арт-талант»</t>
  </si>
  <si>
    <t>Образовательный портал,«Рыжий кот»</t>
  </si>
  <si>
    <t>Образовательный портал,«Арт-талант»</t>
  </si>
  <si>
    <t>Образовательный портал,«Престиж»»</t>
  </si>
  <si>
    <t>Международный Образовательный, Центр «Кладовая талантов»</t>
  </si>
  <si>
    <t>Образовательный портал, «Арт-талант»»</t>
  </si>
  <si>
    <t>Образовательный портал «Одарённость»</t>
  </si>
  <si>
    <t>Образовательный портал «Наследие»</t>
  </si>
  <si>
    <t>Образовательный портал,  «Солнечный свет»</t>
  </si>
  <si>
    <t>Образовательный портал, «Кладовая талантов»</t>
  </si>
  <si>
    <t>Диплом 4 шт./ Хобби-клуб «Сундучок» Луцкевич Л.А.- диплом педагога подготовившего победителя, Мещерякова Е.-диплом 1 место, Хобби-клуб «Мастера и подмастерья» Прохорова О.Б.- диплом педагога подготовившего победителя , Зубарева А.-диплом 1 место</t>
  </si>
  <si>
    <t>Центр педагогического мастерства,«Новые идеи»</t>
  </si>
  <si>
    <t>Образовательный портал «Рыжий кот»</t>
  </si>
  <si>
    <t>Диплом 4 шт./ Хобби-клуб «Сундучок»» Луцкевич Л.А. –диплом педагога подготовившего победителя, Панова Н..-диплом 1 место; Изостудия «Современная кисть» Сурдина Е.В.- диплом педагога подготовившего победителя, Митюшкина Е..-диплом 1 место; Хобби-клуб «Маст</t>
  </si>
  <si>
    <t>Образовательный портал,«Престиж»</t>
  </si>
  <si>
    <t>Международный Образовательный,Центр «Кладовая талантов»</t>
  </si>
  <si>
    <t>Образовательный портал,«Арт-талант»»</t>
  </si>
  <si>
    <t>Образовательный портал,«Одарённость»</t>
  </si>
  <si>
    <t>Образовательный портал,«Наследие»</t>
  </si>
  <si>
    <t>Образовательный портал,«Кладовая талантов»</t>
  </si>
  <si>
    <t>Образовательный портал , «Солнечный свет»</t>
  </si>
  <si>
    <r>
      <t>Диплом 8 шт./ студия светового шоу «Орбиталь</t>
    </r>
    <r>
      <rPr>
        <sz val="14"/>
        <color theme="1"/>
        <rFont val="Times New Roman"/>
        <family val="1"/>
        <charset val="204"/>
      </rPr>
      <t>» Евсеева Ю.В.-диплом 3 степени;Цирковая студия «Фокус-покус»-диплом лауреата;Вокальная студия «Солнечный микрофон»-Эгамбердиев Шохруз-диплом лауреата;Студия восточного танца «Мираж огней»-диплом лауреата»</t>
    </r>
    <r>
      <rPr>
        <u/>
        <sz val="14"/>
        <color theme="1"/>
        <rFont val="Times New Roman"/>
        <family val="1"/>
        <charset val="204"/>
      </rPr>
      <t>Студия игры на гитаре «Вдохновение»- диплом 2 степени»Хобби-клуб «Сундучок»-Панова Н.-лауреат 1 степени,Изостудия «Современная кисть»- Ушакова Д.-лауреат 3 степни И</t>
    </r>
  </si>
  <si>
    <r>
      <t>Диплом 6 шт./ хобби-клуб «Мастера и подмастерья» Прохорова О.Б.-</t>
    </r>
    <r>
      <rPr>
        <sz val="14"/>
        <color theme="1"/>
        <rFont val="Times New Roman"/>
        <family val="1"/>
        <charset val="204"/>
      </rPr>
      <t>диплом участника –Максимова А.;. дипломант 1 степени- Корнева Е., дипломант 1 степени –Урванцева К. Хобби-клуб «Сундучок» Луцкевич Л.А.- Цветаева А.-диплом лауреата 1 место, Южакова А. – лауреат -3 место, Гребенщикова Д.-диплом участника,Изостудия «Современная кисть» Сурдина Е.В.- Митюшкина Е., Жарикова П.-</t>
    </r>
  </si>
  <si>
    <r>
      <t>Диплом 1 шт</t>
    </r>
    <r>
      <rPr>
        <sz val="14"/>
        <color theme="1"/>
        <rFont val="Times New Roman"/>
        <family val="1"/>
        <charset val="204"/>
      </rPr>
      <t xml:space="preserve"> /Спиридонова А.В.-диплом победителя</t>
    </r>
  </si>
  <si>
    <r>
      <t>Диплом 3 шт./</t>
    </r>
    <r>
      <rPr>
        <sz val="14"/>
        <color theme="1"/>
        <rFont val="Times New Roman"/>
        <family val="1"/>
        <charset val="204"/>
      </rPr>
      <t xml:space="preserve"> Васильев М.-диплом 1 степени, группа «Стикерпарк»-диплом 3 степени, Агафонова В.-диплом 2 степени</t>
    </r>
  </si>
  <si>
    <r>
      <t>Диплом 8 шт./ студия светового шоу «Орбиталь</t>
    </r>
    <r>
      <rPr>
        <sz val="14"/>
        <color theme="1"/>
        <rFont val="Times New Roman"/>
        <family val="1"/>
        <charset val="204"/>
      </rPr>
      <t xml:space="preserve">» Евсеева Ю.В.-диплом 3 степени;Клуб современного танца «Микс денс»-диплом 2 степени; Цирковая студия «Фокус-покус»-диплом лауреата; Вокальная студия «Солнечный микрофон»-Эгамбердиев Шохруз-диплом лауреата;Студия восточного танца «Мираж огней»-диплом лауреата», Студия игры на гитаре «Вдохновение»- диплом 2 степени»,Хобби-клуб «Сундучок»-Панова Н.-лауреат 1 степени, Изостудия «Современная кисть»- Ушакова Д.-лауреат 3 степни. </t>
    </r>
  </si>
  <si>
    <r>
      <t>Диплом 1 шт</t>
    </r>
    <r>
      <rPr>
        <sz val="14"/>
        <color theme="1"/>
        <rFont val="Calibri"/>
        <family val="2"/>
        <charset val="204"/>
        <scheme val="minor"/>
      </rPr>
      <t xml:space="preserve"> /Спиридонова А.В.-диплом победителя</t>
    </r>
  </si>
  <si>
    <r>
      <t xml:space="preserve">Диплом 8 шт./ клуб мечевого боя «Велес» Недопекин А.В.- </t>
    </r>
    <r>
      <rPr>
        <sz val="14"/>
        <color theme="1"/>
        <rFont val="Times New Roman"/>
        <family val="1"/>
        <charset val="204"/>
      </rPr>
      <t>Брух Д.-1 место, Михайлов А.-диплом 2 место , Жданова К.-1 место, Верич М.- диплом 1 место, Команда- диплом 1 место, диплом 1 место, Плешакова М.-диплом 1 место, Плешаков Е.-диплом 2 место.</t>
    </r>
  </si>
  <si>
    <r>
      <t>Диплом 8 шт./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клуб мечевого боя «Велес» Недопекин</t>
    </r>
    <r>
      <rPr>
        <sz val="14"/>
        <color theme="1"/>
        <rFont val="Times New Roman"/>
        <family val="1"/>
        <charset val="204"/>
      </rPr>
      <t xml:space="preserve"> А.В.- Брух Д.-1 место, Михайлов А.-диплом 2 место , Жданова К.-1 место, Верич М.- диплом 1 место, Команда- диплом 1 место, диплом 1 место, Плешакова М.-диплом 1 место, Плешаков Е.-диплом 2 место.</t>
    </r>
  </si>
  <si>
    <r>
      <t xml:space="preserve">Диплом 16 шт/ Клуб восточного танца «Мираж огней»- </t>
    </r>
    <r>
      <rPr>
        <sz val="14"/>
        <color theme="1"/>
        <rFont val="Times New Roman"/>
        <family val="1"/>
        <charset val="204"/>
      </rPr>
      <t>диплом за 1 место – 5 штук:</t>
    </r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rgb="FF2C2D2E"/>
        <rFont val="Times New Roman"/>
        <family val="1"/>
        <charset val="204"/>
      </rPr>
      <t xml:space="preserve">Федченко Алина,  группа </t>
    </r>
    <r>
      <rPr>
        <sz val="14"/>
        <color rgb="FF000000"/>
        <rFont val="Times New Roman"/>
        <family val="1"/>
        <charset val="204"/>
      </rPr>
      <t>Миньоны, группа Фалляхи, Дуэт Носенко и Королева, Кузнецова Анастасия; диплом за 2 место – 8 штук: Елисеева Марина, группа Межансе , группа Табла , Королева , АнастасиЯ(табла), Носенко Анастасия (балади), Ковалева Мария, Жарикова Полина (эстрада), Жарикова Полина(балади) диплом за 3 место – 3 штук: Группа Ираки,  Бершова Екатерина (шааби), Гашникова Валерия</t>
    </r>
  </si>
  <si>
    <r>
      <t>Диплом 17 шт./ Клуб восточного танца «Мираж огней»-</t>
    </r>
    <r>
      <rPr>
        <sz val="14"/>
        <color theme="1"/>
        <rFont val="Times New Roman"/>
        <family val="1"/>
        <charset val="204"/>
      </rPr>
      <t xml:space="preserve"> диплом за 1 место – 1 штук:</t>
    </r>
    <r>
      <rPr>
        <sz val="14"/>
        <color rgb="FF2C2D2E"/>
        <rFont val="Times New Roman"/>
        <family val="1"/>
        <charset val="204"/>
      </rPr>
      <t xml:space="preserve"> Миньоны,</t>
    </r>
    <r>
      <rPr>
        <sz val="14"/>
        <color theme="1"/>
        <rFont val="Times New Roman"/>
        <family val="1"/>
        <charset val="204"/>
      </rPr>
      <t xml:space="preserve"> диплом за 2 место – 12 штук: Фалляхи, Межансе, Табла, Ираки, Королёва (Халиджи), дуэт Носенко и Королёва, Уханова , Елисеева, Федченко, Артамонова Ю Королёва(табла),  Ковалёва; диплом за 3 место – 14 штук: Гашникова, Кузнецова , Керекеша , Королёва</t>
    </r>
  </si>
  <si>
    <r>
      <t xml:space="preserve">Диплом 5 шт./ студия восточного танца «Мираж огней» Спиридонова А.В.- </t>
    </r>
    <r>
      <rPr>
        <sz val="14"/>
        <color theme="1"/>
        <rFont val="Times New Roman"/>
        <family val="1"/>
        <charset val="204"/>
      </rPr>
      <t>Носенко А.-диплом 1 место, Дуэт Королёва А. Носенко А.-1 место , Кузнецова А.-диплом 1место, Королёва А-диплом 1 место, диплом 2 место</t>
    </r>
  </si>
  <si>
    <r>
      <t>Диплом 1 шт./ Клуб «На волне» -</t>
    </r>
    <r>
      <rPr>
        <sz val="14"/>
        <color theme="1"/>
        <rFont val="Times New Roman"/>
        <family val="1"/>
        <charset val="204"/>
      </rPr>
      <t>Толстиков Лучезар-2 место</t>
    </r>
  </si>
  <si>
    <r>
      <t>Диплом 1 шт./ Клуб «На волне» -</t>
    </r>
    <r>
      <rPr>
        <sz val="14"/>
        <color theme="1"/>
        <rFont val="Times New Roman"/>
        <family val="1"/>
        <charset val="204"/>
      </rPr>
      <t>Толстиков Лучезар-1 место</t>
    </r>
  </si>
  <si>
    <r>
      <t>Диплом 1 шт./ Клуб «На волне» -</t>
    </r>
    <r>
      <rPr>
        <sz val="14"/>
        <color theme="1"/>
        <rFont val="Times New Roman"/>
        <family val="1"/>
        <charset val="204"/>
      </rPr>
      <t>Толстиков Лучезар-3 место</t>
    </r>
  </si>
  <si>
    <r>
      <t>Региональные соревнования по гребному слалому</t>
    </r>
    <r>
      <rPr>
        <sz val="14"/>
        <color theme="1"/>
        <rFont val="Times New Roman"/>
        <family val="1"/>
        <charset val="204"/>
      </rPr>
      <t xml:space="preserve">   «Манжерок -2022»</t>
    </r>
  </si>
  <si>
    <r>
      <t>Диплом 1 шт./ Клуб «На волне» -</t>
    </r>
    <r>
      <rPr>
        <sz val="14"/>
        <color theme="1"/>
        <rFont val="Times New Roman"/>
        <family val="1"/>
        <charset val="204"/>
      </rPr>
      <t>Лемехова Анна-3 место</t>
    </r>
  </si>
  <si>
    <r>
      <t xml:space="preserve">Диплом 1 шт./ Студия светового шоу «Орбиталь» - </t>
    </r>
    <r>
      <rPr>
        <sz val="14"/>
        <color theme="1"/>
        <rFont val="Calibri"/>
        <family val="2"/>
        <charset val="204"/>
        <scheme val="minor"/>
      </rPr>
      <t>Лауреат 2 степени</t>
    </r>
  </si>
  <si>
    <r>
      <t>Межрегиональный танцевальный конкурс по современной хореографии «Танцевальный квартал»</t>
    </r>
    <r>
      <rPr>
        <sz val="14"/>
        <color rgb="FF333333"/>
        <rFont val="Calibri"/>
        <family val="2"/>
        <charset val="204"/>
        <scheme val="minor"/>
      </rPr>
      <t xml:space="preserve"> </t>
    </r>
  </si>
  <si>
    <r>
      <t>Диплом 8 шт. /</t>
    </r>
    <r>
      <rPr>
        <sz val="14"/>
        <color rgb="FF000000"/>
        <rFont val="Calibri"/>
        <family val="2"/>
        <charset val="204"/>
        <scheme val="minor"/>
      </rPr>
      <t xml:space="preserve">клуба современного танца </t>
    </r>
    <r>
      <rPr>
        <sz val="14"/>
        <color rgb="FF242424"/>
        <rFont val="Calibri"/>
        <family val="2"/>
        <charset val="204"/>
        <scheme val="minor"/>
      </rPr>
      <t>«</t>
    </r>
    <r>
      <rPr>
        <sz val="14"/>
        <color theme="1"/>
        <rFont val="Calibri"/>
        <family val="2"/>
        <charset val="204"/>
        <scheme val="minor"/>
      </rPr>
      <t>Мix</t>
    </r>
    <r>
      <rPr>
        <sz val="14"/>
        <color rgb="FF333333"/>
        <rFont val="Calibri"/>
        <family val="2"/>
        <charset val="204"/>
        <scheme val="minor"/>
      </rPr>
      <t xml:space="preserve"> </t>
    </r>
    <r>
      <rPr>
        <sz val="14"/>
        <color theme="1"/>
        <rFont val="Calibri"/>
        <family val="2"/>
        <charset val="204"/>
        <scheme val="minor"/>
      </rPr>
      <t>dance»- 1 место; Клуб восточного танца «Мираж огней» _ Дуэт – 1 место, Королёва А.-1 место, Гашникова В.-2 место, Кузнецова А.-2 место, Бершова Е.-2 место, Федченко А.-3 место, Артамонова А.-2 место.</t>
    </r>
  </si>
  <si>
    <r>
      <t>Диплом 7 шт./ Хобби-клуб «Мастера и подмастерья» Прохорова О.Б.-</t>
    </r>
    <r>
      <rPr>
        <sz val="14"/>
        <color theme="1"/>
        <rFont val="Times New Roman"/>
        <family val="1"/>
        <charset val="204"/>
      </rPr>
      <t xml:space="preserve"> диплом участника, Урванцева К.-диплом участника, Изостудия «Современная кисть» Сурдина Е.В.- диплом участника, Дюнина Д., Ананьев К.- диплом участника, Изостудия «Современная кисть» Сурдина Е.В.- диплом участника, Дюнина Д., Ананьев К.- диплом участника, Хобби-клуб «Сундучок» Луцкевич Л.А.- диплом участника, Серебреникова Д.</t>
    </r>
  </si>
  <si>
    <r>
      <t xml:space="preserve">Диплом 18 шт./ Хобби-клуб «Сундучок» Луцкевич Л.А.- </t>
    </r>
    <r>
      <rPr>
        <sz val="14"/>
        <color theme="1"/>
        <rFont val="Times New Roman"/>
        <family val="1"/>
        <charset val="204"/>
      </rPr>
      <t>Южакова А.-лауреат 2 степени;</t>
    </r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Иванова Н.-лауреат 3 степени; Гребенщикова Д.- дипломант 1 степени, Цветаева А.-лауреат 2 степени, Хобби-клуб «Мастера и подмастерья» Прохорова О.Б.-Корнева Е -дипломант 2 степени, Васильева А.-лауреат 1 степени; Труфанова А.-дипломант 1 степени, Бруско Е.- лауреат 2 степени; Хобби-клуб «Мастера и подмастерья» Прохорова О.Б.-Корнева Е -дипломант 2 степени, Васильева Студия флористики «Декор» Лобанова А.Г.-Артамонова А.- лауреат 2 степени, Иванова Ю.-дипломант 3 степени, Петрушина Д .-дипломант 2 степени, лауреат 1 степени, Могилевская Ю.-лауреат 1 степени, Попова Е.- лауреат 3 степени, Изостудия «Современная кисть» Сурдина Е.В.-Дюнина Д.-дипломант 1 ст, дипломанть2 степени, Шарафутдинова АП.-дипломант 3 степени, Арсюкова С.-дипломант 3 степени</t>
    </r>
  </si>
  <si>
    <r>
      <t xml:space="preserve">Диплом 1 шт./клуб  восточного танца «Мираж огней» </t>
    </r>
    <r>
      <rPr>
        <sz val="14"/>
        <color theme="1"/>
        <rFont val="Times New Roman"/>
        <family val="1"/>
        <charset val="204"/>
      </rPr>
      <t>Спиридонова А.В.- диплом 3 место</t>
    </r>
  </si>
  <si>
    <r>
      <t>Диплом 4 шт./ клуб мечевого боя «Велес» -</t>
    </r>
    <r>
      <rPr>
        <sz val="14"/>
        <color theme="1"/>
        <rFont val="Times New Roman"/>
        <family val="1"/>
        <charset val="204"/>
      </rPr>
      <t>Плешакова М.-1 место, Плешаков Е.-диплом2 место, Шоходжиев Назар- 2 место, Брух Д.-3 место</t>
    </r>
  </si>
  <si>
    <r>
      <t>Диплом 2 шт/ Вокальная студия «Солнечный микрофон»-</t>
    </r>
    <r>
      <rPr>
        <sz val="14"/>
        <color theme="1"/>
        <rFont val="Times New Roman"/>
        <family val="1"/>
        <charset val="204"/>
      </rPr>
      <t>Челединов А., Эгамбердиев Шохруз-диплом участника</t>
    </r>
  </si>
  <si>
    <r>
      <t xml:space="preserve">Диплом 1 шт./ Цирковая студия «Фокус-покус» - </t>
    </r>
    <r>
      <rPr>
        <sz val="14"/>
        <color theme="1"/>
        <rFont val="Times New Roman"/>
        <family val="1"/>
        <charset val="204"/>
      </rPr>
      <t>диплом лауреата 1 степени</t>
    </r>
  </si>
  <si>
    <r>
      <t>Диплом 7 шт./ Хобби-клуб «Мастера и подмастерья» Прохорова О.Б.-</t>
    </r>
    <r>
      <rPr>
        <sz val="14"/>
        <color theme="1"/>
        <rFont val="Times New Roman"/>
        <family val="1"/>
        <charset val="204"/>
      </rPr>
      <t xml:space="preserve"> диплом участника, Урванцева К.-диплом участника, Изостудия «Современная кисть» Сурдина Е.В.- диплом участника, Дюнина Д., Ананьев К.- диплом участника, Хобби-клуб «Сундучок» Луцкевич Л.А.- диплом участника, Серебреникова Д.</t>
    </r>
  </si>
  <si>
    <r>
      <t xml:space="preserve">Диплом 18 шт./ Хобби-клуб «Сундучок» Луцкевич Л.А.- </t>
    </r>
    <r>
      <rPr>
        <sz val="14"/>
        <color theme="1"/>
        <rFont val="Times New Roman"/>
        <family val="1"/>
        <charset val="204"/>
      </rPr>
      <t>Южакова А.-лауреат 2 степени;</t>
    </r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Иванова Н.-лауреат 3 степени; Гребенщикова Д.- дипломант 1 степени, Цветаева А.-лауреат 2 степени, Хобби-клуб «Мастера и подмастерья» Прохорова О.Б.-Корнева Е -дипломант 2 степени, Васильева А.-лауреат 1 степени; Труфанова А.-дипломант 1 степени, Бруско Е.- лауреат 2 степени; Изостудия «Современная кисть» Сурдина Е.В.-Дюнина Д.-дипломант 1 ст, дипломанть2 степени, Шарафутдинова АП.-дипломант 3 степени, Арсюкова С.-дипломант 3 степени</t>
    </r>
  </si>
  <si>
    <r>
      <t xml:space="preserve"> Клуб  мечевого боя «Велес» - </t>
    </r>
    <r>
      <rPr>
        <sz val="14"/>
        <color theme="1"/>
        <rFont val="Times New Roman"/>
        <family val="1"/>
        <charset val="204"/>
      </rPr>
      <t>команда-диплом 1 место; Брух Д.-диплом 3 место, 1 место; Милованов М.-диплом 2 место, 1 место; Плешакова М.-диплом 1 место; Мещеряков А.-диплом 3место; Плешаков Е.-диплом 1 место, 2 место; Мещерякова М.-диплом 2 м.</t>
    </r>
  </si>
  <si>
    <r>
      <t xml:space="preserve">Диплом 1 шт./ Студия светового шоу «Орбиталь» - </t>
    </r>
    <r>
      <rPr>
        <sz val="14"/>
        <color theme="1"/>
        <rFont val="Times New Roman"/>
        <family val="1"/>
        <charset val="204"/>
      </rPr>
      <t>Лауреат 2 степени</t>
    </r>
  </si>
  <si>
    <r>
      <t>Межрегиональный танцевальный конкурс по современной хореографии «Танцевальный квартал»</t>
    </r>
    <r>
      <rPr>
        <sz val="14"/>
        <color rgb="FF333333"/>
        <rFont val="Times New Roman"/>
        <family val="1"/>
        <charset val="204"/>
      </rPr>
      <t xml:space="preserve"> </t>
    </r>
  </si>
  <si>
    <r>
      <t>Диплом 8 шт. /</t>
    </r>
    <r>
      <rPr>
        <sz val="14"/>
        <color rgb="FF000000"/>
        <rFont val="Times New Roman"/>
        <family val="1"/>
        <charset val="204"/>
      </rPr>
      <t xml:space="preserve">клуба современного танца </t>
    </r>
    <r>
      <rPr>
        <sz val="14"/>
        <color rgb="FF242424"/>
        <rFont val="Times New Roman"/>
        <family val="1"/>
        <charset val="204"/>
      </rPr>
      <t>«</t>
    </r>
    <r>
      <rPr>
        <sz val="14"/>
        <color theme="1"/>
        <rFont val="Times New Roman"/>
        <family val="1"/>
        <charset val="204"/>
      </rPr>
      <t>Мix</t>
    </r>
    <r>
      <rPr>
        <sz val="14"/>
        <color rgb="FF333333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dance»- 1 место; Клуб восточного танца «Мираж огней» _ Дуэт – 1 место, Королёва А.-1 место, Гашникова В.-2 место, Кузнецова А.-2 место, Бершова Е.-2 место, Федченко А.-3 место, Артамонова А.-2 место.</t>
    </r>
  </si>
  <si>
    <r>
      <t>региональный</t>
    </r>
    <r>
      <rPr>
        <sz val="14"/>
        <color rgb="FF000000"/>
        <rFont val="Times New Roman"/>
        <family val="1"/>
        <charset val="204"/>
      </rPr>
      <t xml:space="preserve"> турнир по боксу памяти Дениса Бобринского </t>
    </r>
  </si>
  <si>
    <r>
      <t>Диплом 6 шт./ Хобби-клуб «Мастера и подмастерья» Прохорова О.Б.-</t>
    </r>
    <r>
      <rPr>
        <sz val="14"/>
        <color theme="1"/>
        <rFont val="Times New Roman"/>
        <family val="1"/>
        <charset val="204"/>
      </rPr>
      <t xml:space="preserve"> диплом педагога подготовившего победителя, Урванцева К.-диплом 1 ,Изостудия «Современная кисть» Сурдина Е.В.- диплом ,педагога подготовившего победителя, Ходжаева В.- диплом 1 место, Хобби-клуб «Сундучок» Луцкевич Л.А.- диплом педагога подготовившего победителя, Кононенко В.</t>
    </r>
  </si>
  <si>
    <r>
      <t xml:space="preserve">Диплом 1 шт./ Вокальная студия «Солнечный микрофон» Евдокименко Е.О.- </t>
    </r>
    <r>
      <rPr>
        <sz val="14"/>
        <color theme="1"/>
        <rFont val="Times New Roman"/>
        <family val="1"/>
        <charset val="204"/>
      </rPr>
      <t>Челединов А.-диплом 3место</t>
    </r>
  </si>
  <si>
    <r>
      <t>Диплом 8 шт./ благодарственное письмо Клуб спортивного мечевого боя «Велес» Недопекин А.В.-</t>
    </r>
    <r>
      <rPr>
        <sz val="14"/>
        <color theme="1"/>
        <rFont val="Times New Roman"/>
        <family val="1"/>
        <charset val="204"/>
      </rPr>
      <t>благодарственное письмо, Плешаков М.- диплом 2 место  Щит и меч, Плешакова М.-диплом 2 место «Сабля и Баклер» , Плешаков Е.-диплом 2 место «Щит и меч», Плешаков Е.-диплом 2 место- «Сабля и Баклер», Жданова К.-1 место, Верич М.-диплом 3 место, Брух Д.- 3 место, Брух  Д.-2 место</t>
    </r>
  </si>
  <si>
    <r>
      <t>Диплом 2 шт./ Хобби-клуб «Мастера и подмастерья» Прохорова О.Б.-</t>
    </r>
    <r>
      <rPr>
        <sz val="14"/>
        <color theme="1"/>
        <rFont val="Times New Roman"/>
        <family val="1"/>
        <charset val="204"/>
      </rPr>
      <t xml:space="preserve"> Труфанова А.-диплом 1 место;</t>
    </r>
    <r>
      <rPr>
        <b/>
        <sz val="14"/>
        <color theme="1"/>
        <rFont val="Times New Roman"/>
        <family val="1"/>
        <charset val="204"/>
      </rPr>
      <t xml:space="preserve">Хобби-клуб «Сундучок»» Луцкевич Л.А. </t>
    </r>
    <r>
      <rPr>
        <sz val="14"/>
        <color theme="1"/>
        <rFont val="Times New Roman"/>
        <family val="1"/>
        <charset val="204"/>
      </rPr>
      <t xml:space="preserve"> Цветаева А.-диплом 1 место</t>
    </r>
  </si>
  <si>
    <r>
      <t>Диплом 2 шт./ Хобби-клуб «Мастера и подмастерья» Прохорова О.Б.-</t>
    </r>
    <r>
      <rPr>
        <sz val="14"/>
        <color theme="1"/>
        <rFont val="Times New Roman"/>
        <family val="1"/>
        <charset val="204"/>
      </rPr>
      <t xml:space="preserve"> Корнеева Е..-диплом 1 место;</t>
    </r>
    <r>
      <rPr>
        <b/>
        <sz val="14"/>
        <color theme="1"/>
        <rFont val="Times New Roman"/>
        <family val="1"/>
        <charset val="204"/>
      </rPr>
      <t xml:space="preserve">Хобби-клуб  «Сундучок»» Луцкевич Л.А. </t>
    </r>
    <r>
      <rPr>
        <sz val="14"/>
        <color theme="1"/>
        <rFont val="Times New Roman"/>
        <family val="1"/>
        <charset val="204"/>
      </rPr>
      <t>Иванова Н..-диплом 1 место</t>
    </r>
  </si>
  <si>
    <r>
      <t xml:space="preserve">Диплом 1 шт./Изостудия «Современная кисть» Сурдина Е.В.- </t>
    </r>
    <r>
      <rPr>
        <sz val="14"/>
        <color theme="1"/>
        <rFont val="Times New Roman"/>
        <family val="1"/>
        <charset val="204"/>
      </rPr>
      <t>Арсюкова Софья- диплом 3 место</t>
    </r>
  </si>
  <si>
    <r>
      <t>Диплом 1 шт./ клубное формирование «На волне» Прасова</t>
    </r>
    <r>
      <rPr>
        <sz val="14"/>
        <color theme="1"/>
        <rFont val="Times New Roman"/>
        <family val="1"/>
        <charset val="204"/>
      </rPr>
      <t xml:space="preserve"> Т.А.- Толстиков Л.-диплом 3 место</t>
    </r>
  </si>
  <si>
    <r>
      <t>Диплом 4 шт./ Цирковая студия «Фокус-покус»-лауреат 3</t>
    </r>
    <r>
      <rPr>
        <sz val="14"/>
        <color theme="1"/>
        <rFont val="Times New Roman"/>
        <family val="1"/>
        <charset val="204"/>
      </rPr>
      <t xml:space="preserve"> степени; Звягина Анна-лауреат 3 степени ,Табатчикова М.-лауреат 3 степени ;Сергеева К.-лауреат 3 ст.</t>
    </r>
  </si>
  <si>
    <r>
      <t>Диплом 1 шт.</t>
    </r>
    <r>
      <rPr>
        <sz val="14"/>
        <color theme="1"/>
        <rFont val="Times New Roman"/>
        <family val="1"/>
        <charset val="204"/>
      </rPr>
      <t xml:space="preserve">/ </t>
    </r>
    <r>
      <rPr>
        <b/>
        <sz val="14"/>
        <color theme="1"/>
        <rFont val="Times New Roman"/>
        <family val="1"/>
        <charset val="204"/>
      </rPr>
      <t>студия светового шоу «Орбиталь» Ермакова Ю</t>
    </r>
    <r>
      <rPr>
        <sz val="14"/>
        <color theme="1"/>
        <rFont val="Times New Roman"/>
        <family val="1"/>
        <charset val="204"/>
      </rPr>
      <t>.-диплом победителя</t>
    </r>
  </si>
  <si>
    <r>
      <t>Диплом 1 шт.</t>
    </r>
    <r>
      <rPr>
        <sz val="14"/>
        <color theme="1"/>
        <rFont val="Times New Roman"/>
        <family val="1"/>
        <charset val="204"/>
      </rPr>
      <t>/</t>
    </r>
    <r>
      <rPr>
        <b/>
        <sz val="14"/>
        <color theme="1"/>
        <rFont val="Times New Roman"/>
        <family val="1"/>
        <charset val="204"/>
      </rPr>
      <t xml:space="preserve">Студия восточного танца «Мираж огней» Спиридонова А.В. </t>
    </r>
    <r>
      <rPr>
        <sz val="14"/>
        <color theme="1"/>
        <rFont val="Times New Roman"/>
        <family val="1"/>
        <charset val="204"/>
      </rPr>
      <t>-диплом 3 место</t>
    </r>
  </si>
  <si>
    <r>
      <t>Диплом 1 шт.</t>
    </r>
    <r>
      <rPr>
        <sz val="14"/>
        <color theme="1"/>
        <rFont val="Times New Roman"/>
        <family val="1"/>
        <charset val="204"/>
      </rPr>
      <t>/</t>
    </r>
    <r>
      <rPr>
        <b/>
        <sz val="14"/>
        <color theme="1"/>
        <rFont val="Times New Roman"/>
        <family val="1"/>
        <charset val="204"/>
      </rPr>
      <t>Студия восточного танца «Мираж огней» Спиридонова А.В.-</t>
    </r>
    <r>
      <rPr>
        <sz val="14"/>
        <color theme="1"/>
        <rFont val="Times New Roman"/>
        <family val="1"/>
        <charset val="204"/>
      </rPr>
      <t xml:space="preserve">  «Шааби»- диплом 1 место</t>
    </r>
  </si>
  <si>
    <r>
      <t xml:space="preserve">Диплом 4 шт./ Хобби-клуб «Мастера и подмастерья» </t>
    </r>
    <r>
      <rPr>
        <sz val="14"/>
        <color theme="1"/>
        <rFont val="Times New Roman"/>
        <family val="1"/>
        <charset val="204"/>
      </rPr>
      <t>Прохорова О.Б.-диплом педагога победителя, Борисевич Д.-диплом 1 место; Хобби-клуб «Сундучок» Луцкевич Л.А.- диплом педагога победителя, Гребенщикова Д.- 1 место;</t>
    </r>
  </si>
  <si>
    <r>
      <t xml:space="preserve">Диплом 1 шт., Вокальная студия «Солнечный микрофон»- </t>
    </r>
    <r>
      <rPr>
        <sz val="14"/>
        <color theme="1"/>
        <rFont val="Times New Roman"/>
        <family val="1"/>
        <charset val="204"/>
      </rPr>
      <t>диплом 2 место</t>
    </r>
  </si>
  <si>
    <r>
      <t>Диплом 1 шт.-Студия восточного танца «Мираж огней» Спиридонова А.В.-</t>
    </r>
    <r>
      <rPr>
        <sz val="14"/>
        <color theme="1"/>
        <rFont val="Times New Roman"/>
        <family val="1"/>
        <charset val="204"/>
      </rPr>
      <t xml:space="preserve"> диплом победителя 2 место</t>
    </r>
  </si>
  <si>
    <r>
      <t xml:space="preserve">Диплом 2 шт./ Клуб восточного танца «Мираж огней» - </t>
    </r>
    <r>
      <rPr>
        <sz val="14"/>
        <color theme="1"/>
        <rFont val="Times New Roman"/>
        <family val="1"/>
        <charset val="204"/>
      </rPr>
      <t>диплом куратора , диплом лауреата 1 степени</t>
    </r>
  </si>
  <si>
    <r>
      <t>Диплом 6 шт./ Хобби-клуб «Мастера и подмастерья» Прохорова О.Б.-</t>
    </r>
    <r>
      <rPr>
        <sz val="14"/>
        <color theme="1"/>
        <rFont val="Times New Roman"/>
        <family val="1"/>
        <charset val="204"/>
      </rPr>
      <t xml:space="preserve"> диплом педагога подготовившего победителя, Урванцева К.-диплом 1, Изостудия «Современная кисть» Сурдина Е.В.- диплом педагога подготовившего победителя, Ходжаева В.- диплом 1 место, </t>
    </r>
  </si>
  <si>
    <r>
      <t xml:space="preserve">Диплом 4 шт./ Хобби-клуб «Мастера и подмастерья» </t>
    </r>
    <r>
      <rPr>
        <sz val="14"/>
        <color theme="1"/>
        <rFont val="Times New Roman"/>
        <family val="1"/>
        <charset val="204"/>
      </rPr>
      <t>Прохорова О.Б.-диплом педагога победителя, Борисевич Д.-диплом 1 место;</t>
    </r>
  </si>
  <si>
    <r>
      <t>Хобби-клуб «Сундучок</t>
    </r>
    <r>
      <rPr>
        <sz val="14"/>
        <color theme="1"/>
        <rFont val="Times New Roman"/>
        <family val="1"/>
        <charset val="204"/>
      </rPr>
      <t>» Луцкевич Л.А.- диплом педагога победителя, Гребенщикова Д.- 1 место;</t>
    </r>
  </si>
  <si>
    <r>
      <t xml:space="preserve">Диплом 2 шт./ Клуб восточного танца «Мираж огней» - </t>
    </r>
    <r>
      <rPr>
        <sz val="14"/>
        <color theme="1"/>
        <rFont val="Calibri"/>
        <family val="2"/>
        <charset val="204"/>
        <scheme val="minor"/>
      </rPr>
      <t>диплом куратора , диплом лауреата 1 степени</t>
    </r>
  </si>
  <si>
    <r>
      <t xml:space="preserve">Диплом 1 шт./ Вокальная студия «Солнечный микрофон» Евдокименко Е.О.-   </t>
    </r>
    <r>
      <rPr>
        <sz val="14"/>
        <color theme="1"/>
        <rFont val="Times New Roman"/>
        <family val="1"/>
        <charset val="204"/>
      </rPr>
      <t>Криворотова Е.-диплом 1 место</t>
    </r>
  </si>
  <si>
    <r>
      <t xml:space="preserve">Диплом 4 шт./ Хобби-клуб «Сундучок» Луцкевич Л.А.- </t>
    </r>
    <r>
      <rPr>
        <sz val="14"/>
        <color theme="1"/>
        <rFont val="Times New Roman"/>
        <family val="1"/>
        <charset val="204"/>
      </rPr>
      <t>диплом педагога подготовившего победителя, Мещерякова Е.-диплом 1 место, Хобби-клуб «Мастера и подмастерья» Прохорова О.Б.- диплом педагога подготовившего победителя , Зубарева А.-диплом 1 место</t>
    </r>
  </si>
  <si>
    <r>
      <t>Диплом 6 шт./ Хобби-клуб «Мастера и подмастерья» Прохорова О.Б.-</t>
    </r>
    <r>
      <rPr>
        <sz val="14"/>
        <color theme="1"/>
        <rFont val="Times New Roman"/>
        <family val="1"/>
        <charset val="204"/>
      </rPr>
      <t xml:space="preserve"> диплом педагога подготовившего победителя, Борисевич Д.-диплом 1,Студия флористики «Декор» Лобанова А.Г.- диплом педагога подготовившего победителя, Петрушина Д.-3м;,  </t>
    </r>
  </si>
  <si>
    <r>
      <t xml:space="preserve">Диплом 4 шт./ Хобби-клуб «Сундучок» Луцкевич Л.А.- </t>
    </r>
    <r>
      <rPr>
        <sz val="14"/>
        <color theme="1"/>
        <rFont val="Times New Roman"/>
        <family val="1"/>
        <charset val="204"/>
      </rPr>
      <t>диплом педагога подготовившего победителя, Перепелица Е.-диплом 1 место,Хобби-клуб «Мастера и подмастерья» Прохорова О.Б.- диплом педагога подготовившего победителя , Низомова Ё.-диплом 1 место</t>
    </r>
  </si>
  <si>
    <r>
      <t>Диплом 4 шт./ Клуб восточного танца «Мираж огней» -</t>
    </r>
    <r>
      <rPr>
        <sz val="14"/>
        <color theme="1"/>
        <rFont val="Times New Roman"/>
        <family val="1"/>
        <charset val="204"/>
      </rPr>
      <t>диплом гран-при «Халиджи», диплом лауреата 1 степени- «»Табло-соло», диплом лауреата 2 степени-«Саиди», диплом лауреата 2 степени-«Межансе»</t>
    </r>
  </si>
  <si>
    <r>
      <t>Диплом 2 шт./сертификат 2 шт./благодарность 1 шт./ Хобби-клуб «Мастера и подмастерья» Прохорова О.Б.-</t>
    </r>
    <r>
      <rPr>
        <sz val="14"/>
        <color theme="1"/>
        <rFont val="Times New Roman"/>
        <family val="1"/>
        <charset val="204"/>
      </rPr>
      <t xml:space="preserve"> сертификат педагога подготовившего победителя, Артамонова А.-диплом 1,Изостудия «Современная кисть» Сурдина Е.В. сертификат педагога подготовившего победителя ,Дорошенко Д.-диплом 1 место</t>
    </r>
  </si>
  <si>
    <r>
      <t>Диплом 2 шт./ Вокальная студия «Солнечный микрофон» Евдокименко Е.О.</t>
    </r>
    <r>
      <rPr>
        <sz val="14"/>
        <color theme="1"/>
        <rFont val="Times New Roman"/>
        <family val="1"/>
        <charset val="204"/>
      </rPr>
      <t>-диплом куратора ; Перепелица Е., Глупак А., Бояркина Ю, Зайвина Т.-диплом  1 степени</t>
    </r>
  </si>
  <si>
    <r>
      <t xml:space="preserve">Диплом 2 шт./сертификат 2 шт./благодарность 1 шт./ Хобби-клуб «Сундучок» Луцкевич Л.А.- </t>
    </r>
    <r>
      <rPr>
        <sz val="14"/>
        <color theme="1"/>
        <rFont val="Times New Roman"/>
        <family val="1"/>
        <charset val="204"/>
      </rPr>
      <t>сертификат педагога подготовившего победителя, Брекотнина А.-диплом 2 место, Хобби-клуб «Мастера и подмастерья» Прохорова О.Б.- сертификат педагога подготовившего победителя , Ильенко С.-1 м.,</t>
    </r>
  </si>
  <si>
    <r>
      <t xml:space="preserve">Диплом 2 шт./сертификат 2 шт./благодарность 1 шт./ Хобби-клуб «Сундучок» Луцкевич Л.А.- </t>
    </r>
    <r>
      <rPr>
        <sz val="14"/>
        <color theme="1"/>
        <rFont val="Times New Roman"/>
        <family val="1"/>
        <charset val="204"/>
      </rPr>
      <t>сертификат педагога подготовившего победителя, Цыганкова Е.-диплом 2 место</t>
    </r>
  </si>
  <si>
    <r>
      <t>Диплом 4 шт./ Вокальная студия «Солнечный микрофон» Евдокименко Е.О</t>
    </r>
    <r>
      <rPr>
        <sz val="14"/>
        <color theme="1"/>
        <rFont val="Times New Roman"/>
        <family val="1"/>
        <charset val="204"/>
      </rPr>
      <t>.-2 диплома куратора ; Евдокименко В.-диплом победителя 1 степени, Криворотова Е.-диплом победителя 1 степени</t>
    </r>
  </si>
  <si>
    <r>
      <t xml:space="preserve">Диплом 2 шт./сертификат 2 шт./благодарность 1 шт./ Хобби-клуб «Сундучок» Луцкевич Л.А.- </t>
    </r>
    <r>
      <rPr>
        <sz val="14"/>
        <color theme="1"/>
        <rFont val="Times New Roman"/>
        <family val="1"/>
        <charset val="204"/>
      </rPr>
      <t>сертификат педагога подготовившего победителя, Южакова А..-диплом 1 место, Изостудия «Современная кисть» Сурдина Е.В. сертификат педагога подготовившего победителя , Шарафутдинова А.-диплом 1 место</t>
    </r>
  </si>
  <si>
    <r>
      <t xml:space="preserve">Диплом 6 шт./ Клуб восточного танца «Мираж огней» Спиридонова А.В.- </t>
    </r>
    <r>
      <rPr>
        <sz val="14"/>
        <color theme="1"/>
        <rFont val="Times New Roman"/>
        <family val="1"/>
        <charset val="204"/>
      </rPr>
      <t>Гашникова В.- диплом 3 место, Носенко А.-диплом 3 место, Королёва А.-3 место, Жаркова П.-диплом 3 место, 1 место, группа Ориенталь»-1место</t>
    </r>
  </si>
  <si>
    <r>
      <t xml:space="preserve">Диплом 2 шт./ благодарственное письмо 2 шт.-Студия светового шоу «Орбиталь» Евсеева Ю.В.-благодарственное письмо ;  </t>
    </r>
    <r>
      <rPr>
        <sz val="14"/>
        <color theme="1"/>
        <rFont val="Times New Roman"/>
        <family val="1"/>
        <charset val="204"/>
      </rPr>
      <t>группа 12-16 лет – диплом лауреата 2 ст., смешанная группа-диплом 2 степени.</t>
    </r>
  </si>
  <si>
    <r>
      <t>Вокальная студия «Солнечный микрофон» Евдокименко Е.О.-</t>
    </r>
    <r>
      <rPr>
        <sz val="14"/>
        <color theme="1"/>
        <rFont val="Times New Roman"/>
        <family val="1"/>
        <charset val="204"/>
      </rPr>
      <t>благодарственное письмо , Криворотова Е.-лауреат 1 степени, Эгамбердиев Шохруз- лауреат 3 степени</t>
    </r>
  </si>
  <si>
    <r>
      <t>Диплом 2 шт./ Клуб восточного танца «Мираж огней»-</t>
    </r>
    <r>
      <rPr>
        <sz val="14"/>
        <color theme="1"/>
        <rFont val="Times New Roman"/>
        <family val="1"/>
        <charset val="204"/>
      </rPr>
      <t>Жарикова Полина-Гран при, Королёва А.-лауреат 2 степени</t>
    </r>
  </si>
  <si>
    <r>
      <t xml:space="preserve">Диплом 2 шт./ Клуб восточного танца «Мираж огней»- диплом </t>
    </r>
    <r>
      <rPr>
        <sz val="14"/>
        <color theme="1"/>
        <rFont val="Times New Roman"/>
        <family val="1"/>
        <charset val="204"/>
      </rPr>
      <t>лауреат 1 степени, диплом лауреата 2 степени.</t>
    </r>
  </si>
  <si>
    <r>
      <t xml:space="preserve">Диплом 4 шт./ Хобби-клуб «Сундучок»» </t>
    </r>
    <r>
      <rPr>
        <sz val="14"/>
        <color rgb="FF000000"/>
        <rFont val="Times New Roman"/>
        <family val="1"/>
        <charset val="204"/>
      </rPr>
      <t>Луцкевич Л.А. –диплом педагога подготовившего победителя,</t>
    </r>
    <r>
      <rPr>
        <b/>
        <sz val="14"/>
        <color rgb="FF000000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Панова Н..-диплом 1 место; Изостудия «Современная кисть» Сурдина Е.В.- диплом педагога подготовившего победителя, Митюшкина Е..-диплом 1 место; Хобби-клуб «Мастера и подмастерья» Прохорова О.Б.- диплом педагога подготовившего победителя, Урванцева К.-диплом 1 место;</t>
    </r>
  </si>
  <si>
    <r>
      <t xml:space="preserve">Диплом 4 шт./ Хобби-клуб «Сундучок»» </t>
    </r>
    <r>
      <rPr>
        <sz val="14"/>
        <color theme="1"/>
        <rFont val="Times New Roman"/>
        <family val="1"/>
        <charset val="204"/>
      </rPr>
      <t>Луцкевич Л.А. –диплом педагога подготовившего победителя,</t>
    </r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Панова Н..-диплом 2 место; Хобби-клуб «Мастера и подмастерья Прохорова О.Б.- диплом педагога подготовившего победителя, Урванцева К.-диплом 1 место;</t>
    </r>
  </si>
  <si>
    <r>
      <t xml:space="preserve">Диплом 4 шт./ Хобби-клуб «Сундучок»» </t>
    </r>
    <r>
      <rPr>
        <sz val="14"/>
        <color theme="1"/>
        <rFont val="Times New Roman"/>
        <family val="1"/>
        <charset val="204"/>
      </rPr>
      <t>Луцкевич Л.А. –диплом педагога подготовившего победителя,</t>
    </r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Антонова А.. -диплом 2 место; Хобби-клуб «Мастера и подмастерья» Прохорова О.Б.- диплом педагога подготовившего победителя, Борисевич Д.-диплом 1 место;</t>
    </r>
  </si>
  <si>
    <r>
      <t>Диплом 4 шт./ Хобби-клуб «Сундучок»» Луцкевич Л.А</t>
    </r>
    <r>
      <rPr>
        <sz val="14"/>
        <color theme="1"/>
        <rFont val="Times New Roman"/>
        <family val="1"/>
        <charset val="204"/>
      </rPr>
      <t>. –диплом педагога подготовившего победителя,</t>
    </r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Коновальчик А. -диплом 1 м.; Хобби-клуб «Мастера и подмастерья» Прохорова О.Б.- диплом педагога подготовившего победителя, Кочугова Ева -диплом 1 место</t>
    </r>
  </si>
  <si>
    <r>
      <t xml:space="preserve">Диплом 1 шт./благодарственное письмо1 шт.                          студия светового шоу «Орбиталь» </t>
    </r>
    <r>
      <rPr>
        <sz val="14"/>
        <color theme="1"/>
        <rFont val="Times New Roman"/>
        <family val="1"/>
        <charset val="204"/>
      </rPr>
      <t>Евсеева Ю.В.-диплом победителя Вокальная студия «Солнечный микрофон»-Международный конкурс «Звездопад»- Челядинов А. -диплом победителя</t>
    </r>
  </si>
  <si>
    <r>
      <t>Диплом 3 шт./клуб  восточного танца «Мираж огней»-</t>
    </r>
    <r>
      <rPr>
        <sz val="14"/>
        <color theme="1"/>
        <rFont val="Times New Roman"/>
        <family val="1"/>
        <charset val="204"/>
      </rPr>
      <t>диплом 1 место- «Формейш», диплом 1 место- «Табла», диплом 1 место- «Ориентал»</t>
    </r>
  </si>
  <si>
    <r>
      <t xml:space="preserve">Диплом 1 шт./благодарственное письмо1 шт.                         студия светового шоу «Орбиталь» </t>
    </r>
    <r>
      <rPr>
        <sz val="14"/>
        <color theme="1"/>
        <rFont val="Times New Roman"/>
        <family val="1"/>
        <charset val="204"/>
      </rPr>
      <t>Евсеева Ю.В.-диплом лауреата 1 степени</t>
    </r>
  </si>
  <si>
    <r>
      <t>Диплом 6 шт./ Прохорова О.Б.-</t>
    </r>
    <r>
      <rPr>
        <sz val="14"/>
        <color theme="1"/>
        <rFont val="Times New Roman"/>
        <family val="1"/>
        <charset val="204"/>
      </rPr>
      <t>диплом педагога подготовившего победителя, Борисевич Д.-диплом 2 место», Луцкевич Л.А.- диплом педагога подготовившего победителя, Антонова А..-диплом 1 место»,Сурдина Е.В.- диплом педагога подготовившего победителя, Ходжаева В.-1 место</t>
    </r>
  </si>
  <si>
    <r>
      <t xml:space="preserve">Диплом 3 шт./клуб  восточного танца «Мираж огней»- </t>
    </r>
    <r>
      <rPr>
        <sz val="14"/>
        <color theme="1"/>
        <rFont val="Times New Roman"/>
        <family val="1"/>
        <charset val="204"/>
      </rPr>
      <t>диплом лауреата 1 степени- «Миньоны» , диплом лауреата 2 степени- «Фалляхи», диплом лауреата 1 степени-</t>
    </r>
  </si>
  <si>
    <r>
      <t xml:space="preserve">Диплом 5 шт./ вокальная студия «Солнечный микрофон»- </t>
    </r>
    <r>
      <rPr>
        <sz val="14"/>
        <color theme="1"/>
        <rFont val="Times New Roman"/>
        <family val="1"/>
        <charset val="204"/>
      </rPr>
      <t>Криворотова Е.-диплом победителя, Попова Е.-диплом победителя, Эгамбердиев Шохруз –диплом победителя,Студия светового шоу «Орбиталь»-лауреат 2 степени</t>
    </r>
  </si>
  <si>
    <r>
      <t>Диплом4 шт./Прохорова О.Б.-</t>
    </r>
    <r>
      <rPr>
        <sz val="14"/>
        <color theme="1"/>
        <rFont val="Times New Roman"/>
        <family val="1"/>
        <charset val="204"/>
      </rPr>
      <t>диплом педагога подготовившего победителя, Ильенко С.-диплом 1 место»,Луцкевич Л.А.- диплом педагога подготовившего победителя, Полякова С.-диплом 1 место»</t>
    </r>
  </si>
  <si>
    <r>
      <t>Диплом4 шт./Прохорова О.Б.-</t>
    </r>
    <r>
      <rPr>
        <sz val="14"/>
        <color theme="1"/>
        <rFont val="Times New Roman"/>
        <family val="1"/>
        <charset val="204"/>
      </rPr>
      <t xml:space="preserve"> сертификат педагога подготовившего победителя, Урванцева К.-диплом 1 место»,Луцкевич Л.А.- сертификат педагога подготовившего победителя, Гребенщикова Д.-диплом 1 место»</t>
    </r>
  </si>
  <si>
    <r>
      <t xml:space="preserve">Диплом 4 шт./ Хобии-клуб «Мастера и подмастерья» </t>
    </r>
    <r>
      <rPr>
        <sz val="14"/>
        <color theme="1"/>
        <rFont val="Times New Roman"/>
        <family val="1"/>
        <charset val="204"/>
      </rPr>
      <t>Прохорова О.Б.-диплом педагога победителя,  Низомова Ёсуман-лауреат 2 степени; Хобби-клуб «Сундучок»  Луцкевич Л.А. - диплом педагога победителя,  Южакова Ангелина- лауреат 1 степени</t>
    </r>
  </si>
  <si>
    <r>
      <t xml:space="preserve">Диплом 4 шт./ Хобии-клуб «Мастера и подмастерья» </t>
    </r>
    <r>
      <rPr>
        <sz val="14"/>
        <color theme="1"/>
        <rFont val="Times New Roman"/>
        <family val="1"/>
        <charset val="204"/>
      </rPr>
      <t>Прохорова О.Б.-диплом педагога победителя, Касапова Е.-1м.,Хобби-клуб «Сундучок»  Луцкевич Л.А. - диплом педагога победителя,  Близнюк В.- 2 мест</t>
    </r>
  </si>
  <si>
    <r>
      <t xml:space="preserve">Диплом 4 шт./ Хобии-клуб «Мастера и подмастерья» </t>
    </r>
    <r>
      <rPr>
        <sz val="14"/>
        <color theme="1"/>
        <rFont val="Times New Roman"/>
        <family val="1"/>
        <charset val="204"/>
      </rPr>
      <t>Прохорова О.Б.-диплом педагога победителя, Низомов Идрис- 3 место; Хобби-клуб «Сундучок»  Луцкевич Л.А. - диплом педагога победителя, Цыганова Е..- 1 мест</t>
    </r>
  </si>
  <si>
    <r>
      <t xml:space="preserve">Диплом 2 шт. /Вокальная студия «Солнечный микрофон» </t>
    </r>
    <r>
      <rPr>
        <sz val="14"/>
        <color theme="1"/>
        <rFont val="Times New Roman"/>
        <family val="1"/>
        <charset val="204"/>
      </rPr>
      <t>Евдокименко В.-лауреат 1 степени, Криворотова Е.-лауреат 1 степени</t>
    </r>
  </si>
  <si>
    <r>
      <t>Диплом 2 шт. /Вокальная студия «Солнечный микрофон» Евдокименко Е.О.-</t>
    </r>
    <r>
      <rPr>
        <sz val="14"/>
        <color theme="1"/>
        <rFont val="Times New Roman"/>
        <family val="1"/>
        <charset val="204"/>
      </rPr>
      <t>диплом куратора подготовившего победителя</t>
    </r>
    <r>
      <rPr>
        <b/>
        <sz val="14"/>
        <color theme="1"/>
        <rFont val="Times New Roman"/>
        <family val="1"/>
        <charset val="204"/>
      </rPr>
      <t xml:space="preserve"> ; </t>
    </r>
    <r>
      <rPr>
        <sz val="14"/>
        <color theme="1"/>
        <rFont val="Times New Roman"/>
        <family val="1"/>
        <charset val="204"/>
      </rPr>
      <t>вокальная студия «Солнечный микрофон»- диплом  1 степени</t>
    </r>
  </si>
  <si>
    <r>
      <t xml:space="preserve">Диплом 4 шт./ Хобии-клуб «Мастера и подмастерья» </t>
    </r>
    <r>
      <rPr>
        <sz val="14"/>
        <color theme="1"/>
        <rFont val="Times New Roman"/>
        <family val="1"/>
        <charset val="204"/>
      </rPr>
      <t>Прохорова О.Б.-диплом педагога победителя,</t>
    </r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Урванцева Ксения-диплом 1 место; Хобби-клуб «Сундучок»  Луцкевич Л.А. - диплом педагога победителя,  Гребенщикова Дарья – диплом 1 место</t>
    </r>
  </si>
  <si>
    <r>
      <t>Диплом 4 шт.</t>
    </r>
    <r>
      <rPr>
        <sz val="14"/>
        <color theme="1"/>
        <rFont val="Times New Roman"/>
        <family val="1"/>
        <charset val="204"/>
      </rPr>
      <t>/</t>
    </r>
    <r>
      <rPr>
        <b/>
        <sz val="14"/>
        <color theme="1"/>
        <rFont val="Times New Roman"/>
        <family val="1"/>
        <charset val="204"/>
      </rPr>
      <t>Студия восточного танца «Мираж огней»-</t>
    </r>
    <r>
      <rPr>
        <sz val="14"/>
        <color theme="1"/>
        <rFont val="Times New Roman"/>
        <family val="1"/>
        <charset val="204"/>
      </rPr>
      <t xml:space="preserve"> Спиридонова А,В.-диплом педагога подготовившего победителя , «Менжансе»- диплом победителя 1 степени;Цирковая студия «Фокус-покус»- Стекленёва О.В. -диплом педагога подготовившего победителя , «Калейдоскоп»- диплом лауреата</t>
    </r>
  </si>
  <si>
    <r>
      <t>Диплом 1 шт.</t>
    </r>
    <r>
      <rPr>
        <sz val="14"/>
        <color theme="1"/>
        <rFont val="Times New Roman"/>
        <family val="1"/>
        <charset val="204"/>
      </rPr>
      <t>/</t>
    </r>
    <r>
      <rPr>
        <b/>
        <sz val="14"/>
        <color theme="1"/>
        <rFont val="Times New Roman"/>
        <family val="1"/>
        <charset val="204"/>
      </rPr>
      <t>благодарственное письмо 1шт.- студия светового шоу «Орбиталь»</t>
    </r>
    <r>
      <rPr>
        <sz val="14"/>
        <color theme="1"/>
        <rFont val="Times New Roman"/>
        <family val="1"/>
        <charset val="204"/>
      </rPr>
      <t xml:space="preserve"> Ермакова Ю.-диплом победителя</t>
    </r>
  </si>
  <si>
    <r>
      <t>Диплом 1 шт.</t>
    </r>
    <r>
      <rPr>
        <sz val="14"/>
        <color theme="1"/>
        <rFont val="Times New Roman"/>
        <family val="1"/>
        <charset val="204"/>
      </rPr>
      <t xml:space="preserve">/ благодарственное письмо , </t>
    </r>
    <r>
      <rPr>
        <b/>
        <sz val="14"/>
        <color theme="1"/>
        <rFont val="Times New Roman"/>
        <family val="1"/>
        <charset val="204"/>
      </rPr>
      <t>Студия светового шоу «Орбиталь»- лауреат 1 степени</t>
    </r>
  </si>
  <si>
    <r>
      <t xml:space="preserve">Диплом 4 шт./ Хобби-клуб «Мастера и подмастерья» </t>
    </r>
    <r>
      <rPr>
        <sz val="14"/>
        <color theme="1"/>
        <rFont val="Times New Roman"/>
        <family val="1"/>
        <charset val="204"/>
      </rPr>
      <t>Прохорова О.Б.-диплом педагога победителя, Урванцева К.- 1 место; Хобби-клуб «Сундучок»  Луцкевич Л.А. - диплом педагога победителя, Южакова А.- 1 м.</t>
    </r>
  </si>
  <si>
    <r>
      <t xml:space="preserve">Диплом 1 шт./ Вокальная студия «Солнечный микрофон» </t>
    </r>
    <r>
      <rPr>
        <sz val="14"/>
        <color theme="1"/>
        <rFont val="Times New Roman"/>
        <family val="1"/>
        <charset val="204"/>
      </rPr>
      <t>Эгамбердиев Шохруз-2 место</t>
    </r>
  </si>
  <si>
    <r>
      <t xml:space="preserve">Диплом 4 шт./ Хобби-клуб «Мастера и подмастерья» </t>
    </r>
    <r>
      <rPr>
        <sz val="14"/>
        <color theme="1"/>
        <rFont val="Times New Roman"/>
        <family val="1"/>
        <charset val="204"/>
      </rPr>
      <t>Прохорова О.Б.-диплом педагога победителя, Борисевич Д.- 1 место; Хобби-клуб «Сундучок»  Луцкевич Л.А. - диплом педагога победителя , Цветаева А.- 1 м.</t>
    </r>
  </si>
  <si>
    <r>
      <t xml:space="preserve">Диплом 4 шт./ Хобби-клуб «Мастера и подмастерья» </t>
    </r>
    <r>
      <rPr>
        <sz val="14"/>
        <color theme="1"/>
        <rFont val="Times New Roman"/>
        <family val="1"/>
        <charset val="204"/>
      </rPr>
      <t>Прохорова О.Б.-диплом педагога победителя, Брекотнина А.- 3 место; Хобби-клуб «Сундучок»  Луцкевич Л.А. - диплом педагога победителя , Кочугова Е..- 1 м</t>
    </r>
  </si>
  <si>
    <r>
      <t xml:space="preserve">Диплом 4 шт./ Хобби-клуб «Мастера и подмастерья» </t>
    </r>
    <r>
      <rPr>
        <sz val="14"/>
        <color theme="1"/>
        <rFont val="Times New Roman"/>
        <family val="1"/>
        <charset val="204"/>
      </rPr>
      <t>Прохорова О.Б.-диплом педагога победителя, Корнеева Е.- 1 мес; Хобби-клуб «Сундучок»  Луцкевич Л.А. - диплом педагога победителя , Гребецкая А..-1м</t>
    </r>
  </si>
  <si>
    <r>
      <t>Диплом 2 шт.</t>
    </r>
    <r>
      <rPr>
        <sz val="14"/>
        <color theme="1"/>
        <rFont val="Times New Roman"/>
        <family val="1"/>
        <charset val="204"/>
      </rPr>
      <t>/</t>
    </r>
    <r>
      <rPr>
        <b/>
        <sz val="14"/>
        <color theme="1"/>
        <rFont val="Times New Roman"/>
        <family val="1"/>
        <charset val="204"/>
      </rPr>
      <t>Студия восточного танца «Мираж огней»-</t>
    </r>
    <r>
      <rPr>
        <sz val="14"/>
        <color theme="1"/>
        <rFont val="Times New Roman"/>
        <family val="1"/>
        <charset val="204"/>
      </rPr>
      <t xml:space="preserve"> Спиридонова А,В.-диплом педагога подготовившего победителя , «Шааби»- диплом лауреата 1 степени; «Фолк»-победитель 1ст</t>
    </r>
  </si>
  <si>
    <r>
      <t xml:space="preserve">Диплом 1 шт./ Вокальная студия «Солнечный микрофон» </t>
    </r>
    <r>
      <rPr>
        <sz val="14"/>
        <color theme="1"/>
        <rFont val="Times New Roman"/>
        <family val="1"/>
        <charset val="204"/>
      </rPr>
      <t>Челединов А.-1 м.</t>
    </r>
  </si>
  <si>
    <r>
      <t xml:space="preserve">Диплом 1 шт. /вокальная студия «Солнечный микрофон»- </t>
    </r>
    <r>
      <rPr>
        <sz val="14"/>
        <color theme="1"/>
        <rFont val="Times New Roman"/>
        <family val="1"/>
        <charset val="204"/>
      </rPr>
      <t>Криворотова Е.-1 место</t>
    </r>
  </si>
  <si>
    <r>
      <t xml:space="preserve">Диплом 4 шт./ Хобби-клуб «Мастера и подмастерья» </t>
    </r>
    <r>
      <rPr>
        <sz val="14"/>
        <color theme="1"/>
        <rFont val="Times New Roman"/>
        <family val="1"/>
        <charset val="204"/>
      </rPr>
      <t>Прохорова О.Б.-диплом педагога победителя, Корнева Е.-диплом 1 место; Хобби-клуб «Сундучок» Луцкевич Л.А.- диплом педагога победителя, Брекотнина А.- 1 место;</t>
    </r>
  </si>
  <si>
    <r>
      <t>Диплом 2 шт.-Студия восточного танца «Мираж огней» Спиридонова А.В.-</t>
    </r>
    <r>
      <rPr>
        <sz val="14"/>
        <color theme="1"/>
        <rFont val="Times New Roman"/>
        <family val="1"/>
        <charset val="204"/>
      </rPr>
      <t>диплом куратора , диплом победителя 1 степени</t>
    </r>
  </si>
  <si>
    <r>
      <t>Диплом 1 шт./благодарственное письмо</t>
    </r>
    <r>
      <rPr>
        <sz val="14"/>
        <color theme="1"/>
        <rFont val="Times New Roman"/>
        <family val="1"/>
        <charset val="204"/>
      </rPr>
      <t>- студия светового шоу «Орбиталь»- лауреат 1 степени</t>
    </r>
  </si>
  <si>
    <r>
      <t xml:space="preserve">Диплом 1 шт. /вокальная студия «Солнечный микрофон»- </t>
    </r>
    <r>
      <rPr>
        <sz val="14"/>
        <color theme="1"/>
        <rFont val="Times New Roman"/>
        <family val="1"/>
        <charset val="204"/>
      </rPr>
      <t>Эгамбердиев Ш.-2 место</t>
    </r>
  </si>
  <si>
    <r>
      <t>Диплом 2 шт./ Хобби-клуб «Мастера и подмастерья»</t>
    </r>
    <r>
      <rPr>
        <sz val="14"/>
        <color theme="1"/>
        <rFont val="Times New Roman"/>
        <family val="1"/>
        <charset val="204"/>
      </rPr>
      <t xml:space="preserve"> Борисевич Д.-диплом 1 место; Хобби-клуб «Сундучок» Брекотнина А.- 1 место;</t>
    </r>
  </si>
  <si>
    <r>
      <t>Диплом 1 шт./ Хобби-клуб «Сундучок</t>
    </r>
    <r>
      <rPr>
        <sz val="14"/>
        <color theme="1"/>
        <rFont val="Times New Roman"/>
        <family val="1"/>
        <charset val="204"/>
      </rPr>
      <t>»- Гребенщикова Д.-1 место</t>
    </r>
  </si>
  <si>
    <r>
      <t>Диплом 1 шт./ Хобби-клуб «Мастера и подмастерья»</t>
    </r>
    <r>
      <rPr>
        <sz val="14"/>
        <color theme="1"/>
        <rFont val="Times New Roman"/>
        <family val="1"/>
        <charset val="204"/>
      </rPr>
      <t xml:space="preserve"> Касапова Е.-диплом 1 место;</t>
    </r>
  </si>
  <si>
    <r>
      <t>Диплом 2 шт./ Цирковая студия «Фокус-покус» -</t>
    </r>
    <r>
      <rPr>
        <sz val="14"/>
        <color theme="1"/>
        <rFont val="Times New Roman"/>
        <family val="1"/>
        <charset val="204"/>
      </rPr>
      <t xml:space="preserve"> победитель 1 место</t>
    </r>
  </si>
  <si>
    <r>
      <t>Диплом 6 шт./ Хобби-клуб «Мастера и подмастерья» Прохорова О.Б.-</t>
    </r>
    <r>
      <rPr>
        <sz val="14"/>
        <color theme="1"/>
        <rFont val="Times New Roman"/>
        <family val="1"/>
        <charset val="204"/>
      </rPr>
      <t xml:space="preserve"> диплом педагога подготовившего победителя, Борисевич Д.-диплом 1,Студия флористики «Декор» Лобанова А.Г.- диплом педагога подготовившего победителя, Петрушина Д.-3м;Изостудия «Современная кисть» Сурдина Е.В.- диплом педагога подготовившего победителя, Цветаева Д.- диплом 1 место</t>
    </r>
  </si>
  <si>
    <r>
      <t xml:space="preserve">Диплом 4 шт./ Хобби-клуб «Сундучок» Луцкевич Л.А.- </t>
    </r>
    <r>
      <rPr>
        <sz val="14"/>
        <color theme="1"/>
        <rFont val="Times New Roman"/>
        <family val="1"/>
        <charset val="204"/>
      </rPr>
      <t>диплом педагога подготовившего победителя, Перепелица Е.-диплом 1 местоХобби-клуб «Мастера и подмастерья» Прохорова О.Б.- диплом педагога подготовившего победителя , Низомова Ё.-диплом 1 место</t>
    </r>
  </si>
  <si>
    <r>
      <t xml:space="preserve">Диплом 2 шт./сертификат 2 шт./благодарность 1 шт./ Хобби-клуб «Сундучок» Луцкевич Л.А.- </t>
    </r>
    <r>
      <rPr>
        <sz val="14"/>
        <color theme="1"/>
        <rFont val="Times New Roman"/>
        <family val="1"/>
        <charset val="204"/>
      </rPr>
      <t>сертификат педагога подготовившего победителя, Брекотнина А.-диплом 2 место,Хобби-клуб «Мастера и подмастерья» Прохорова О.Б.- сертификат педагога подготовившего победителя , Ильенко С.-1 м.,</t>
    </r>
  </si>
  <si>
    <r>
      <t xml:space="preserve">Диплом 2 шт./сертификат 2 шт./благодарность 1 шт./ Хобби-клуб «Сундучок» Луцкевич Л.А.- </t>
    </r>
    <r>
      <rPr>
        <sz val="14"/>
        <color theme="1"/>
        <rFont val="Times New Roman"/>
        <family val="1"/>
        <charset val="204"/>
      </rPr>
      <t>сертификат педагога подготовившего победителя, Южакова А..-диплом 1 место</t>
    </r>
  </si>
  <si>
    <r>
      <t>Изостудия «Современная кисть» Сурдина Е.В.</t>
    </r>
    <r>
      <rPr>
        <sz val="14"/>
        <color theme="1"/>
        <rFont val="Times New Roman"/>
        <family val="1"/>
        <charset val="204"/>
      </rPr>
      <t xml:space="preserve"> сертификат педагога подготовившего победителя , Шарафутдинова А.-диплом 1 место</t>
    </r>
  </si>
  <si>
    <r>
      <t xml:space="preserve">Диплом 2 шт./ благодарственное письмо 2 шт.-Студия светового шоу «Орбиталь» Евсеева Ю.В.-благодарственное письмо ;  </t>
    </r>
    <r>
      <rPr>
        <sz val="14"/>
        <color theme="1"/>
        <rFont val="Times New Roman"/>
        <family val="1"/>
        <charset val="204"/>
      </rPr>
      <t>группа 12-16 лет – диплом лауреата 2 ст., смешанная группа-диплом 2 степени. Вокальная студия «Солнечный микрофон» Евдокименко Е.О.-благодарственное письмо , Криворотова Е.-лауреат 1 степени, Эгамбердиев Шохруз- лауреат 3 степени</t>
    </r>
  </si>
  <si>
    <r>
      <t>Диплом 6 шт./ Прохорова О.Б.-</t>
    </r>
    <r>
      <rPr>
        <sz val="14"/>
        <color theme="1"/>
        <rFont val="Times New Roman"/>
        <family val="1"/>
        <charset val="204"/>
      </rPr>
      <t>диплом педагога подготовившего победителя, Борисевич Д.-диплом 2 место»,Луцкевич Л.А.- диплом педагога подготовившего победителя, Антонова А..-диплом 1 место»,Сурдина Е.В.- диплом педагога подготовившего победителя, Ходжаева В.-1 место</t>
    </r>
  </si>
  <si>
    <r>
      <t>Диплом 4 шт.</t>
    </r>
    <r>
      <rPr>
        <sz val="14"/>
        <color theme="1"/>
        <rFont val="Times New Roman"/>
        <family val="1"/>
        <charset val="204"/>
      </rPr>
      <t>/</t>
    </r>
    <r>
      <rPr>
        <b/>
        <sz val="14"/>
        <color theme="1"/>
        <rFont val="Times New Roman"/>
        <family val="1"/>
        <charset val="204"/>
      </rPr>
      <t>Студия восточного танца «Мираж огней»-</t>
    </r>
    <r>
      <rPr>
        <sz val="14"/>
        <color theme="1"/>
        <rFont val="Times New Roman"/>
        <family val="1"/>
        <charset val="204"/>
      </rPr>
      <t xml:space="preserve"> Спиридонова А,В.-диплом педагога подготовившего победителя , «Менжансе»- диплом победителя 1 степени; Цирковая студия «Фокус-покус»- Стекленёва О.В. -диплом педагога подготовившего победителя , «Калейдоскоп»- диплом лауреата</t>
    </r>
  </si>
  <si>
    <r>
      <t>Диплом 2 шт./ Хобби-клуб «Мастера и подмастерья»</t>
    </r>
    <r>
      <rPr>
        <sz val="14"/>
        <color theme="1"/>
        <rFont val="Calibri"/>
        <family val="2"/>
        <charset val="204"/>
        <scheme val="minor"/>
      </rPr>
      <t xml:space="preserve"> Борисевич Д.-диплом 1 место; Хобби-клуб «Сундучок» Брекотнина А.- 1 место;</t>
    </r>
  </si>
  <si>
    <r>
      <t>Диплом 1 шт./ Хобби-клуб «Сундучок</t>
    </r>
    <r>
      <rPr>
        <sz val="14"/>
        <color theme="1"/>
        <rFont val="Calibri"/>
        <family val="2"/>
        <charset val="204"/>
        <scheme val="minor"/>
      </rPr>
      <t>»- Гребенщикова Д.-1 место</t>
    </r>
  </si>
  <si>
    <r>
      <t>Диплом 1 шт./ Хобби-клуб «Мастера и подмастерья»</t>
    </r>
    <r>
      <rPr>
        <sz val="14"/>
        <color theme="1"/>
        <rFont val="Calibri"/>
        <family val="2"/>
        <charset val="204"/>
        <scheme val="minor"/>
      </rPr>
      <t xml:space="preserve"> Касапова Е.-диплом 1 место;</t>
    </r>
  </si>
  <si>
    <r>
      <t>Диплом 2 шт./ Цирковая студия «Фокус-покус» -</t>
    </r>
    <r>
      <rPr>
        <sz val="14"/>
        <color theme="1"/>
        <rFont val="Calibri"/>
        <family val="2"/>
        <charset val="204"/>
        <scheme val="minor"/>
      </rPr>
      <t xml:space="preserve"> победитель 1 место</t>
    </r>
  </si>
  <si>
    <t>3м. – Косогоров Е, клуб "Боец",3м.-  Зинков Т. клуб "Боец"</t>
  </si>
</sst>
</file>

<file path=xl/styles.xml><?xml version="1.0" encoding="utf-8"?>
<styleSheet xmlns="http://schemas.openxmlformats.org/spreadsheetml/2006/main">
  <numFmts count="1">
    <numFmt numFmtId="164" formatCode="0.0"/>
  </numFmts>
  <fonts count="4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8"/>
      <color indexed="81"/>
      <name val="Tahoma"/>
      <family val="2"/>
      <charset val="204"/>
    </font>
    <font>
      <sz val="1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0"/>
      <name val="Calibri"/>
      <family val="2"/>
      <charset val="204"/>
      <scheme val="minor"/>
    </font>
    <font>
      <b/>
      <sz val="14"/>
      <color rgb="FFA7FFFF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sz val="14"/>
      <color rgb="FFFF0000"/>
      <name val="Times New Roman"/>
      <family val="1"/>
      <charset val="204"/>
    </font>
    <font>
      <sz val="14"/>
      <color theme="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333333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rgb="FF202124"/>
      <name val="Times New Roman"/>
      <family val="1"/>
      <charset val="204"/>
    </font>
    <font>
      <sz val="14"/>
      <color rgb="FF202124"/>
      <name val="Calibri"/>
      <family val="2"/>
      <charset val="204"/>
      <scheme val="minor"/>
    </font>
    <font>
      <u/>
      <sz val="14"/>
      <color theme="10"/>
      <name val="Calibri"/>
      <family val="2"/>
      <charset val="204"/>
      <scheme val="minor"/>
    </font>
    <font>
      <u/>
      <sz val="14"/>
      <color theme="10"/>
      <name val="Times New Roman"/>
      <family val="1"/>
      <charset val="204"/>
    </font>
    <font>
      <sz val="14"/>
      <color rgb="FF2C2D2E"/>
      <name val="Times New Roman"/>
      <family val="1"/>
      <charset val="204"/>
    </font>
    <font>
      <sz val="14"/>
      <color rgb="FF333333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4"/>
      <color rgb="FF242424"/>
      <name val="Calibri"/>
      <family val="2"/>
      <charset val="204"/>
      <scheme val="minor"/>
    </font>
    <font>
      <sz val="14"/>
      <color rgb="FF242424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7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5">
    <xf numFmtId="0" fontId="0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3" fillId="0" borderId="0"/>
  </cellStyleXfs>
  <cellXfs count="44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3" fillId="0" borderId="0" xfId="0" applyFont="1" applyAlignment="1"/>
    <xf numFmtId="0" fontId="1" fillId="0" borderId="0" xfId="0" applyFont="1"/>
    <xf numFmtId="0" fontId="3" fillId="0" borderId="0" xfId="0" applyFont="1" applyBorder="1" applyAlignment="1"/>
    <xf numFmtId="0" fontId="3" fillId="4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6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justify" vertical="top" wrapText="1"/>
    </xf>
    <xf numFmtId="0" fontId="11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2" fontId="2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3" xfId="0" applyFont="1" applyBorder="1" applyAlignment="1" applyProtection="1">
      <alignment vertical="top" wrapText="1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9" fillId="0" borderId="1" xfId="0" applyFont="1" applyBorder="1" applyAlignment="1" applyProtection="1">
      <alignment vertical="top" wrapText="1"/>
      <protection hidden="1"/>
    </xf>
    <xf numFmtId="0" fontId="3" fillId="3" borderId="1" xfId="0" applyFont="1" applyFill="1" applyBorder="1" applyAlignment="1" applyProtection="1">
      <alignment horizontal="center" vertical="top"/>
      <protection hidden="1"/>
    </xf>
    <xf numFmtId="0" fontId="3" fillId="0" borderId="3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4" borderId="13" xfId="0" applyFill="1" applyBorder="1" applyAlignment="1" applyProtection="1">
      <alignment vertical="top" wrapText="1"/>
      <protection hidden="1"/>
    </xf>
    <xf numFmtId="0" fontId="0" fillId="4" borderId="0" xfId="0" applyFill="1" applyBorder="1" applyAlignment="1" applyProtection="1">
      <alignment vertical="top" wrapText="1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vertical="center" wrapText="1"/>
      <protection hidden="1"/>
    </xf>
    <xf numFmtId="0" fontId="2" fillId="2" borderId="5" xfId="0" applyFont="1" applyFill="1" applyBorder="1" applyAlignment="1" applyProtection="1">
      <alignment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/>
      <protection hidden="1"/>
    </xf>
    <xf numFmtId="0" fontId="3" fillId="2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vertical="top"/>
      <protection hidden="1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Font="1" applyAlignment="1">
      <alignment horizontal="center" vertical="top" wrapText="1"/>
    </xf>
    <xf numFmtId="0" fontId="1" fillId="0" borderId="0" xfId="0" applyFont="1" applyProtection="1">
      <protection hidden="1"/>
    </xf>
    <xf numFmtId="0" fontId="3" fillId="3" borderId="5" xfId="0" applyFont="1" applyFill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3" fillId="3" borderId="1" xfId="0" applyFont="1" applyFill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/>
      <protection hidden="1"/>
    </xf>
    <xf numFmtId="0" fontId="15" fillId="0" borderId="1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wrapText="1"/>
      <protection hidden="1"/>
    </xf>
    <xf numFmtId="0" fontId="15" fillId="0" borderId="1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 wrapText="1"/>
    </xf>
    <xf numFmtId="0" fontId="7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3" borderId="5" xfId="0" applyFont="1" applyFill="1" applyBorder="1" applyAlignment="1" applyProtection="1">
      <alignment horizontal="center" vertical="top"/>
      <protection hidden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4" borderId="6" xfId="0" applyFont="1" applyFill="1" applyBorder="1" applyAlignment="1" applyProtection="1">
      <alignment vertical="top" wrapText="1"/>
      <protection hidden="1"/>
    </xf>
    <xf numFmtId="0" fontId="3" fillId="4" borderId="7" xfId="0" applyFont="1" applyFill="1" applyBorder="1" applyAlignment="1" applyProtection="1">
      <alignment vertical="top" wrapText="1"/>
      <protection hidden="1"/>
    </xf>
    <xf numFmtId="0" fontId="18" fillId="4" borderId="7" xfId="0" applyFont="1" applyFill="1" applyBorder="1" applyAlignment="1" applyProtection="1">
      <alignment horizontal="center" vertical="top" wrapText="1"/>
      <protection hidden="1"/>
    </xf>
    <xf numFmtId="0" fontId="8" fillId="4" borderId="5" xfId="0" applyFont="1" applyFill="1" applyBorder="1" applyAlignment="1" applyProtection="1">
      <alignment horizontal="center" vertical="top" wrapText="1"/>
      <protection hidden="1"/>
    </xf>
    <xf numFmtId="0" fontId="19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2" fontId="3" fillId="2" borderId="1" xfId="0" applyNumberFormat="1" applyFont="1" applyFill="1" applyBorder="1" applyAlignment="1" applyProtection="1">
      <alignment horizontal="center" vertical="top" wrapText="1"/>
      <protection hidden="1"/>
    </xf>
    <xf numFmtId="1" fontId="20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2" fillId="2" borderId="5" xfId="0" applyFont="1" applyFill="1" applyBorder="1" applyAlignment="1" applyProtection="1">
      <alignment horizontal="left" vertical="top" wrapText="1"/>
      <protection hidden="1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hidden="1"/>
    </xf>
    <xf numFmtId="0" fontId="2" fillId="4" borderId="5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top"/>
      <protection locked="0"/>
    </xf>
    <xf numFmtId="1" fontId="22" fillId="0" borderId="0" xfId="0" applyNumberFormat="1" applyFont="1" applyProtection="1">
      <protection hidden="1"/>
    </xf>
    <xf numFmtId="0" fontId="3" fillId="0" borderId="2" xfId="0" applyFont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 applyProtection="1">
      <alignment horizontal="center" vertical="top" wrapText="1"/>
      <protection hidden="1"/>
    </xf>
    <xf numFmtId="1" fontId="23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2" fillId="0" borderId="1" xfId="0" applyNumberFormat="1" applyFont="1" applyBorder="1" applyAlignment="1" applyProtection="1">
      <alignment horizontal="center" vertical="top" wrapText="1"/>
      <protection locked="0"/>
    </xf>
    <xf numFmtId="0" fontId="25" fillId="0" borderId="0" xfId="0" applyFont="1" applyBorder="1" applyAlignment="1" applyProtection="1">
      <alignment horizontal="center"/>
      <protection hidden="1"/>
    </xf>
    <xf numFmtId="0" fontId="3" fillId="6" borderId="1" xfId="0" applyFont="1" applyFill="1" applyBorder="1" applyAlignment="1" applyProtection="1">
      <alignment horizontal="center" vertical="top"/>
      <protection hidden="1"/>
    </xf>
    <xf numFmtId="0" fontId="10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0" fillId="0" borderId="1" xfId="0" applyFont="1" applyBorder="1"/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0" borderId="4" xfId="0" applyFont="1" applyBorder="1" applyAlignment="1" applyProtection="1">
      <alignment horizontal="left" vertical="top"/>
      <protection hidden="1"/>
    </xf>
    <xf numFmtId="0" fontId="2" fillId="0" borderId="0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left" vertical="top" wrapText="1"/>
      <protection locked="0"/>
    </xf>
    <xf numFmtId="0" fontId="3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8" borderId="1" xfId="0" applyFont="1" applyFill="1" applyBorder="1" applyAlignment="1" applyProtection="1">
      <alignment horizontal="left" vertical="top" wrapText="1"/>
      <protection locked="0"/>
    </xf>
    <xf numFmtId="0" fontId="2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horizontal="left" vertical="top" wrapText="1"/>
      <protection locked="0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/>
    </xf>
    <xf numFmtId="0" fontId="2" fillId="9" borderId="1" xfId="0" applyFont="1" applyFill="1" applyBorder="1" applyAlignment="1" applyProtection="1">
      <alignment horizontal="center" vertical="top" wrapText="1"/>
      <protection locked="0"/>
    </xf>
    <xf numFmtId="0" fontId="2" fillId="9" borderId="1" xfId="0" applyFont="1" applyFill="1" applyBorder="1" applyAlignment="1" applyProtection="1">
      <alignment horizontal="left" vertical="top" wrapText="1"/>
      <protection locked="0"/>
    </xf>
    <xf numFmtId="0" fontId="2" fillId="8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 vertical="top" wrapText="1"/>
      <protection hidden="1"/>
    </xf>
    <xf numFmtId="0" fontId="3" fillId="2" borderId="1" xfId="0" applyFont="1" applyFill="1" applyBorder="1" applyAlignment="1" applyProtection="1">
      <alignment horizontal="center" vertical="top" wrapText="1"/>
      <protection hidden="1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9" borderId="5" xfId="0" applyFont="1" applyFill="1" applyBorder="1" applyAlignment="1" applyProtection="1">
      <alignment horizontal="center" vertical="top" wrapText="1"/>
      <protection locked="0"/>
    </xf>
    <xf numFmtId="0" fontId="2" fillId="8" borderId="8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8" borderId="1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top" wrapText="1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0" borderId="0" xfId="0" applyFont="1" applyBorder="1" applyAlignment="1" applyProtection="1">
      <alignment horizontal="left"/>
      <protection hidden="1"/>
    </xf>
    <xf numFmtId="3" fontId="2" fillId="0" borderId="5" xfId="0" applyNumberFormat="1" applyFont="1" applyBorder="1" applyAlignment="1" applyProtection="1">
      <alignment horizontal="center" vertical="top" wrapText="1"/>
      <protection locked="0"/>
    </xf>
    <xf numFmtId="3" fontId="2" fillId="0" borderId="1" xfId="0" applyNumberFormat="1" applyFont="1" applyBorder="1" applyAlignment="1" applyProtection="1">
      <alignment horizontal="center" vertical="top" wrapText="1"/>
      <protection locked="0"/>
    </xf>
    <xf numFmtId="0" fontId="26" fillId="0" borderId="1" xfId="0" applyFont="1" applyBorder="1" applyAlignment="1">
      <alignment horizontal="center" vertical="top"/>
    </xf>
    <xf numFmtId="0" fontId="2" fillId="0" borderId="16" xfId="0" applyFont="1" applyFill="1" applyBorder="1" applyAlignment="1">
      <alignment vertical="top" wrapText="1"/>
    </xf>
    <xf numFmtId="0" fontId="2" fillId="0" borderId="17" xfId="0" applyFont="1" applyBorder="1"/>
    <xf numFmtId="0" fontId="2" fillId="0" borderId="18" xfId="0" applyFont="1" applyBorder="1"/>
    <xf numFmtId="0" fontId="2" fillId="0" borderId="23" xfId="0" applyFont="1" applyBorder="1" applyAlignment="1">
      <alignment vertical="top" wrapText="1"/>
    </xf>
    <xf numFmtId="0" fontId="2" fillId="0" borderId="24" xfId="0" applyFont="1" applyBorder="1"/>
    <xf numFmtId="0" fontId="2" fillId="0" borderId="25" xfId="0" applyFont="1" applyBorder="1"/>
    <xf numFmtId="0" fontId="3" fillId="0" borderId="15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3" fillId="8" borderId="1" xfId="0" applyNumberFormat="1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 wrapText="1"/>
    </xf>
    <xf numFmtId="0" fontId="26" fillId="8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24" fillId="2" borderId="1" xfId="0" applyFont="1" applyFill="1" applyBorder="1" applyAlignment="1" applyProtection="1">
      <alignment vertical="top" wrapText="1"/>
      <protection hidden="1"/>
    </xf>
    <xf numFmtId="0" fontId="18" fillId="2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7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4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Fill="1" applyBorder="1"/>
    <xf numFmtId="0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/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0" fontId="3" fillId="7" borderId="1" xfId="0" applyFont="1" applyFill="1" applyBorder="1" applyAlignment="1" applyProtection="1">
      <alignment horizontal="center" vertical="top" wrapText="1"/>
      <protection hidden="1"/>
    </xf>
    <xf numFmtId="0" fontId="3" fillId="7" borderId="1" xfId="0" applyFont="1" applyFill="1" applyBorder="1" applyAlignment="1" applyProtection="1">
      <alignment horizontal="center" vertical="top" wrapText="1"/>
    </xf>
    <xf numFmtId="0" fontId="2" fillId="7" borderId="1" xfId="0" applyFont="1" applyFill="1" applyBorder="1" applyAlignment="1" applyProtection="1">
      <alignment horizontal="center" vertical="top" wrapText="1"/>
      <protection hidden="1"/>
    </xf>
    <xf numFmtId="0" fontId="2" fillId="7" borderId="1" xfId="0" applyNumberFormat="1" applyFont="1" applyFill="1" applyBorder="1" applyAlignment="1" applyProtection="1">
      <alignment horizontal="center" vertical="top" wrapText="1"/>
      <protection hidden="1"/>
    </xf>
    <xf numFmtId="0" fontId="0" fillId="0" borderId="26" xfId="0" applyBorder="1" applyProtection="1">
      <protection hidden="1"/>
    </xf>
    <xf numFmtId="0" fontId="0" fillId="0" borderId="27" xfId="0" applyBorder="1" applyProtection="1">
      <protection hidden="1"/>
    </xf>
    <xf numFmtId="0" fontId="10" fillId="0" borderId="26" xfId="0" applyFont="1" applyBorder="1" applyAlignment="1" applyProtection="1">
      <alignment vertical="center"/>
      <protection hidden="1"/>
    </xf>
    <xf numFmtId="0" fontId="25" fillId="0" borderId="26" xfId="0" applyFont="1" applyBorder="1" applyAlignment="1" applyProtection="1">
      <alignment horizontal="center" vertical="top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0" fillId="0" borderId="11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hidden="1"/>
    </xf>
    <xf numFmtId="2" fontId="3" fillId="0" borderId="0" xfId="0" applyNumberFormat="1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 applyProtection="1">
      <alignment horizontal="center" vertical="top" wrapText="1"/>
    </xf>
    <xf numFmtId="0" fontId="3" fillId="0" borderId="1" xfId="0" applyFont="1" applyBorder="1"/>
    <xf numFmtId="0" fontId="2" fillId="0" borderId="1" xfId="0" applyFont="1" applyBorder="1"/>
    <xf numFmtId="0" fontId="15" fillId="0" borderId="1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15" fillId="0" borderId="20" xfId="0" applyFont="1" applyBorder="1" applyAlignment="1">
      <alignment vertical="top" wrapText="1"/>
    </xf>
    <xf numFmtId="0" fontId="30" fillId="0" borderId="1" xfId="0" applyFont="1" applyBorder="1" applyAlignment="1">
      <alignment horizontal="center" vertical="top" wrapText="1"/>
    </xf>
    <xf numFmtId="0" fontId="2" fillId="8" borderId="1" xfId="0" applyFont="1" applyFill="1" applyBorder="1" applyAlignment="1">
      <alignment horizontal="left" vertical="top" wrapText="1" shrinkToFi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5" xfId="0" applyFont="1" applyBorder="1" applyAlignment="1" applyProtection="1">
      <alignment horizontal="center" vertical="top" wrapText="1"/>
      <protection locked="0"/>
    </xf>
    <xf numFmtId="17" fontId="15" fillId="0" borderId="5" xfId="0" applyNumberFormat="1" applyFont="1" applyBorder="1" applyAlignment="1" applyProtection="1">
      <alignment horizontal="center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center" vertical="top" wrapText="1"/>
      <protection locked="0"/>
    </xf>
    <xf numFmtId="0" fontId="31" fillId="0" borderId="12" xfId="0" applyFont="1" applyBorder="1" applyAlignment="1" applyProtection="1">
      <alignment horizontal="center" vertical="top" wrapText="1"/>
      <protection locked="0"/>
    </xf>
    <xf numFmtId="0" fontId="15" fillId="0" borderId="3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>
      <alignment vertical="top"/>
    </xf>
    <xf numFmtId="0" fontId="15" fillId="0" borderId="3" xfId="0" applyFont="1" applyBorder="1" applyAlignment="1" applyProtection="1">
      <alignment horizontal="center" vertical="top" wrapText="1"/>
      <protection locked="0"/>
    </xf>
    <xf numFmtId="0" fontId="15" fillId="0" borderId="3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vertical="top" wrapText="1"/>
    </xf>
    <xf numFmtId="0" fontId="15" fillId="0" borderId="20" xfId="0" applyFont="1" applyFill="1" applyBorder="1" applyAlignment="1">
      <alignment vertical="top" wrapText="1"/>
    </xf>
    <xf numFmtId="0" fontId="15" fillId="0" borderId="28" xfId="0" applyFont="1" applyFill="1" applyBorder="1" applyAlignment="1">
      <alignment horizontal="left" vertical="top" wrapText="1"/>
    </xf>
    <xf numFmtId="0" fontId="25" fillId="0" borderId="29" xfId="0" applyFont="1" applyBorder="1" applyAlignment="1">
      <alignment horizontal="justify" vertical="top" wrapText="1"/>
    </xf>
    <xf numFmtId="0" fontId="25" fillId="0" borderId="30" xfId="0" applyFont="1" applyBorder="1" applyAlignment="1">
      <alignment horizontal="center" vertical="top" wrapText="1"/>
    </xf>
    <xf numFmtId="0" fontId="27" fillId="0" borderId="1" xfId="1" applyBorder="1" applyAlignment="1" applyProtection="1">
      <alignment horizontal="center" vertical="top" wrapText="1"/>
      <protection locked="0"/>
    </xf>
    <xf numFmtId="0" fontId="27" fillId="0" borderId="1" xfId="1" applyBorder="1" applyAlignment="1">
      <alignment horizontal="center" vertical="center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26" fillId="0" borderId="2" xfId="0" applyFont="1" applyBorder="1" applyAlignment="1" applyProtection="1">
      <alignment horizontal="center" vertical="top" wrapText="1"/>
      <protection locked="0"/>
    </xf>
    <xf numFmtId="0" fontId="32" fillId="0" borderId="2" xfId="0" applyFont="1" applyBorder="1" applyAlignment="1" applyProtection="1">
      <alignment vertical="top" wrapText="1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center" vertical="top" wrapText="1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5" fillId="0" borderId="1" xfId="0" applyFont="1" applyBorder="1" applyAlignment="1">
      <alignment vertical="top" wrapText="1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justify" vertical="top" wrapText="1"/>
    </xf>
    <xf numFmtId="0" fontId="26" fillId="0" borderId="0" xfId="0" applyFont="1" applyAlignment="1">
      <alignment wrapText="1"/>
    </xf>
    <xf numFmtId="0" fontId="27" fillId="0" borderId="0" xfId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8" fillId="4" borderId="6" xfId="0" applyFont="1" applyFill="1" applyBorder="1" applyAlignment="1" applyProtection="1">
      <alignment vertical="top" wrapText="1"/>
      <protection hidden="1"/>
    </xf>
    <xf numFmtId="0" fontId="6" fillId="0" borderId="0" xfId="0" applyFont="1"/>
    <xf numFmtId="14" fontId="2" fillId="0" borderId="1" xfId="0" applyNumberFormat="1" applyFont="1" applyBorder="1" applyAlignment="1">
      <alignment horizontal="left" vertical="top" wrapText="1"/>
    </xf>
    <xf numFmtId="0" fontId="30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 shrinkToFit="1"/>
    </xf>
    <xf numFmtId="14" fontId="2" fillId="0" borderId="1" xfId="0" applyNumberFormat="1" applyFont="1" applyBorder="1" applyAlignment="1">
      <alignment horizontal="left" vertical="top" wrapText="1" shrinkToFit="1"/>
    </xf>
    <xf numFmtId="0" fontId="6" fillId="0" borderId="1" xfId="0" applyFont="1" applyBorder="1"/>
    <xf numFmtId="0" fontId="15" fillId="0" borderId="1" xfId="4" applyFont="1" applyBorder="1" applyAlignment="1">
      <alignment horizontal="left" vertical="top"/>
    </xf>
    <xf numFmtId="0" fontId="2" fillId="0" borderId="1" xfId="0" applyFont="1" applyFill="1" applyBorder="1" applyAlignment="1" applyProtection="1">
      <alignment horizontal="left" vertical="top" wrapText="1" shrinkToFit="1"/>
      <protection locked="0"/>
    </xf>
    <xf numFmtId="14" fontId="2" fillId="0" borderId="1" xfId="0" applyNumberFormat="1" applyFont="1" applyBorder="1" applyAlignment="1">
      <alignment horizontal="left" vertical="top"/>
    </xf>
    <xf numFmtId="0" fontId="1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38" fillId="0" borderId="1" xfId="1" applyFont="1" applyBorder="1" applyAlignment="1">
      <alignment horizontal="left" vertical="top" wrapText="1" shrinkToFit="1"/>
    </xf>
    <xf numFmtId="0" fontId="2" fillId="0" borderId="1" xfId="4" applyFont="1" applyBorder="1" applyAlignment="1">
      <alignment horizontal="left" vertical="top" wrapText="1"/>
    </xf>
    <xf numFmtId="0" fontId="39" fillId="0" borderId="1" xfId="1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 wrapText="1" shrinkToFit="1"/>
      <protection locked="0"/>
    </xf>
    <xf numFmtId="0" fontId="38" fillId="0" borderId="1" xfId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4" fontId="2" fillId="8" borderId="1" xfId="0" applyNumberFormat="1" applyFont="1" applyFill="1" applyBorder="1" applyAlignment="1" applyProtection="1">
      <alignment horizontal="left" vertical="top" wrapText="1"/>
      <protection locked="0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left" vertical="top" wrapText="1"/>
    </xf>
    <xf numFmtId="0" fontId="36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14" fontId="15" fillId="0" borderId="1" xfId="0" applyNumberFormat="1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38" fillId="0" borderId="1" xfId="1" applyFont="1" applyBorder="1" applyAlignment="1">
      <alignment horizontal="left" vertical="center" wrapText="1"/>
    </xf>
    <xf numFmtId="0" fontId="38" fillId="0" borderId="1" xfId="1" applyFont="1" applyBorder="1" applyAlignment="1">
      <alignment horizontal="left" vertical="top" wrapText="1"/>
    </xf>
    <xf numFmtId="0" fontId="15" fillId="0" borderId="1" xfId="0" applyFont="1" applyBorder="1" applyAlignment="1">
      <alignment horizontal="left"/>
    </xf>
    <xf numFmtId="14" fontId="15" fillId="8" borderId="1" xfId="0" applyNumberFormat="1" applyFont="1" applyFill="1" applyBorder="1" applyAlignment="1">
      <alignment horizontal="left" vertical="center" wrapText="1" shrinkToFit="1"/>
    </xf>
    <xf numFmtId="0" fontId="2" fillId="8" borderId="1" xfId="0" applyFont="1" applyFill="1" applyBorder="1" applyAlignment="1">
      <alignment horizontal="left" vertical="center" wrapText="1" shrinkToFit="1"/>
    </xf>
    <xf numFmtId="0" fontId="39" fillId="0" borderId="1" xfId="1" applyFont="1" applyBorder="1" applyAlignment="1">
      <alignment horizontal="left" vertical="top"/>
    </xf>
    <xf numFmtId="0" fontId="42" fillId="0" borderId="1" xfId="0" applyFont="1" applyBorder="1" applyAlignment="1">
      <alignment horizontal="left" vertical="top" wrapText="1"/>
    </xf>
    <xf numFmtId="0" fontId="31" fillId="8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15" fillId="8" borderId="1" xfId="0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2" fillId="0" borderId="1" xfId="0" applyFont="1" applyFill="1" applyBorder="1" applyAlignment="1" applyProtection="1">
      <alignment horizontal="left" vertical="center" wrapText="1" shrinkToFit="1"/>
      <protection locked="0"/>
    </xf>
    <xf numFmtId="0" fontId="15" fillId="0" borderId="1" xfId="4" applyFont="1" applyBorder="1" applyAlignment="1">
      <alignment horizontal="left" vertical="top" wrapText="1"/>
    </xf>
    <xf numFmtId="17" fontId="2" fillId="0" borderId="1" xfId="0" applyNumberFormat="1" applyFont="1" applyBorder="1" applyAlignment="1">
      <alignment horizontal="left" vertical="top" wrapText="1"/>
    </xf>
    <xf numFmtId="14" fontId="15" fillId="0" borderId="1" xfId="0" applyNumberFormat="1" applyFont="1" applyBorder="1" applyAlignment="1">
      <alignment horizontal="left" vertical="top" wrapText="1"/>
    </xf>
    <xf numFmtId="0" fontId="31" fillId="0" borderId="1" xfId="0" applyFont="1" applyBorder="1" applyAlignment="1">
      <alignment horizontal="left" vertical="top" wrapText="1"/>
    </xf>
    <xf numFmtId="14" fontId="2" fillId="0" borderId="1" xfId="4" applyNumberFormat="1" applyFont="1" applyBorder="1" applyAlignment="1">
      <alignment horizontal="left" vertical="top" wrapText="1"/>
    </xf>
    <xf numFmtId="0" fontId="39" fillId="0" borderId="1" xfId="1" applyFont="1" applyBorder="1" applyAlignment="1" applyProtection="1">
      <alignment horizontal="left" vertical="top" wrapText="1"/>
    </xf>
    <xf numFmtId="17" fontId="15" fillId="0" borderId="1" xfId="0" applyNumberFormat="1" applyFont="1" applyBorder="1" applyAlignment="1">
      <alignment horizontal="left" vertical="top" wrapText="1"/>
    </xf>
    <xf numFmtId="0" fontId="43" fillId="0" borderId="1" xfId="0" applyFont="1" applyBorder="1" applyAlignment="1">
      <alignment horizontal="left" vertical="top" wrapText="1"/>
    </xf>
    <xf numFmtId="0" fontId="43" fillId="0" borderId="1" xfId="0" applyFont="1" applyBorder="1" applyAlignment="1">
      <alignment horizontal="left" wrapText="1"/>
    </xf>
    <xf numFmtId="14" fontId="43" fillId="0" borderId="1" xfId="0" applyNumberFormat="1" applyFont="1" applyBorder="1" applyAlignment="1">
      <alignment horizontal="left"/>
    </xf>
    <xf numFmtId="17" fontId="2" fillId="0" borderId="1" xfId="0" applyNumberFormat="1" applyFont="1" applyBorder="1" applyAlignment="1">
      <alignment horizontal="left" vertical="center" wrapText="1" shrinkToFit="1"/>
    </xf>
    <xf numFmtId="0" fontId="40" fillId="0" borderId="1" xfId="0" applyFont="1" applyBorder="1" applyAlignment="1">
      <alignment horizontal="left" vertical="top" wrapText="1"/>
    </xf>
    <xf numFmtId="0" fontId="2" fillId="0" borderId="1" xfId="4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top" wrapText="1"/>
    </xf>
    <xf numFmtId="14" fontId="43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 shrinkToFit="1"/>
      <protection locked="0"/>
    </xf>
    <xf numFmtId="0" fontId="2" fillId="0" borderId="26" xfId="0" applyFont="1" applyBorder="1" applyAlignment="1" applyProtection="1">
      <alignment horizontal="center" vertical="top"/>
      <protection hidden="1"/>
    </xf>
    <xf numFmtId="0" fontId="2" fillId="0" borderId="0" xfId="0" applyFont="1" applyBorder="1" applyAlignment="1" applyProtection="1">
      <alignment horizontal="center" vertical="top"/>
      <protection hidden="1"/>
    </xf>
    <xf numFmtId="0" fontId="2" fillId="0" borderId="27" xfId="0" applyFont="1" applyBorder="1" applyAlignment="1" applyProtection="1">
      <alignment horizontal="center" vertical="top"/>
      <protection hidden="1"/>
    </xf>
    <xf numFmtId="0" fontId="25" fillId="0" borderId="9" xfId="0" applyFont="1" applyBorder="1" applyAlignment="1" applyProtection="1">
      <alignment horizontal="center"/>
      <protection hidden="1"/>
    </xf>
    <xf numFmtId="0" fontId="25" fillId="0" borderId="0" xfId="0" applyFont="1" applyBorder="1" applyAlignment="1" applyProtection="1">
      <alignment horizontal="center" vertical="top"/>
      <protection hidden="1"/>
    </xf>
    <xf numFmtId="0" fontId="17" fillId="0" borderId="8" xfId="0" applyFont="1" applyBorder="1" applyAlignment="1" applyProtection="1">
      <alignment horizontal="center" vertical="top"/>
      <protection hidden="1"/>
    </xf>
    <xf numFmtId="0" fontId="17" fillId="0" borderId="9" xfId="0" applyFont="1" applyBorder="1" applyAlignment="1" applyProtection="1">
      <alignment horizontal="center" vertical="top"/>
      <protection hidden="1"/>
    </xf>
    <xf numFmtId="0" fontId="17" fillId="0" borderId="10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left" vertical="top" wrapText="1"/>
      <protection hidden="1"/>
    </xf>
    <xf numFmtId="0" fontId="10" fillId="0" borderId="27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26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27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hidden="1"/>
    </xf>
    <xf numFmtId="0" fontId="13" fillId="0" borderId="9" xfId="0" applyFont="1" applyBorder="1" applyAlignment="1" applyProtection="1">
      <alignment horizontal="center"/>
      <protection hidden="1"/>
    </xf>
    <xf numFmtId="0" fontId="13" fillId="0" borderId="1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left" vertical="top"/>
      <protection hidden="1"/>
    </xf>
    <xf numFmtId="0" fontId="10" fillId="0" borderId="4" xfId="0" applyFont="1" applyBorder="1" applyAlignment="1" applyProtection="1">
      <alignment horizontal="center" vertical="top"/>
      <protection locked="0"/>
    </xf>
    <xf numFmtId="0" fontId="10" fillId="0" borderId="26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center" vertical="top"/>
      <protection hidden="1"/>
    </xf>
    <xf numFmtId="0" fontId="0" fillId="0" borderId="5" xfId="0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locked="0"/>
    </xf>
    <xf numFmtId="0" fontId="10" fillId="0" borderId="11" xfId="0" applyFont="1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hidden="1"/>
    </xf>
    <xf numFmtId="0" fontId="25" fillId="0" borderId="8" xfId="0" applyFont="1" applyBorder="1" applyAlignment="1" applyProtection="1">
      <alignment horizontal="center" vertical="top"/>
      <protection hidden="1"/>
    </xf>
    <xf numFmtId="0" fontId="25" fillId="0" borderId="9" xfId="0" applyFont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4" borderId="2" xfId="0" applyFont="1" applyFill="1" applyBorder="1" applyAlignment="1" applyProtection="1">
      <alignment horizontal="center" vertical="top" wrapText="1"/>
      <protection hidden="1"/>
    </xf>
    <xf numFmtId="0" fontId="3" fillId="4" borderId="14" xfId="0" applyFont="1" applyFill="1" applyBorder="1" applyAlignment="1" applyProtection="1">
      <alignment horizontal="center" vertical="top" wrapText="1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Border="1" applyAlignment="1" applyProtection="1">
      <alignment horizontal="center" vertical="top" wrapText="1"/>
      <protection hidden="1"/>
    </xf>
    <xf numFmtId="0" fontId="3" fillId="4" borderId="4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1" xfId="0" applyFont="1" applyFill="1" applyBorder="1" applyAlignment="1" applyProtection="1">
      <alignment horizontal="center" vertical="top" wrapText="1"/>
      <protection hidden="1"/>
    </xf>
    <xf numFmtId="0" fontId="3" fillId="4" borderId="12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>
      <alignment horizontal="right" vertical="top"/>
    </xf>
    <xf numFmtId="0" fontId="3" fillId="3" borderId="7" xfId="0" applyFont="1" applyFill="1" applyBorder="1" applyAlignment="1">
      <alignment horizontal="right" vertical="top"/>
    </xf>
    <xf numFmtId="1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0" borderId="3" xfId="0" applyNumberFormat="1" applyFont="1" applyBorder="1" applyAlignment="1" applyProtection="1">
      <alignment horizontal="center" vertical="top" wrapText="1"/>
      <protection locked="0"/>
    </xf>
    <xf numFmtId="1" fontId="8" fillId="5" borderId="5" xfId="0" applyNumberFormat="1" applyFont="1" applyFill="1" applyBorder="1" applyAlignment="1" applyProtection="1">
      <alignment horizontal="center" vertical="top" wrapText="1"/>
      <protection locked="0"/>
    </xf>
    <xf numFmtId="1" fontId="8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right" vertical="top" wrapText="1"/>
      <protection hidden="1"/>
    </xf>
    <xf numFmtId="0" fontId="3" fillId="3" borderId="10" xfId="0" applyFont="1" applyFill="1" applyBorder="1" applyAlignment="1" applyProtection="1">
      <alignment horizontal="right" vertical="top" wrapText="1"/>
      <protection hidden="1"/>
    </xf>
    <xf numFmtId="0" fontId="3" fillId="3" borderId="11" xfId="0" applyFont="1" applyFill="1" applyBorder="1" applyAlignment="1" applyProtection="1">
      <alignment horizontal="right" vertical="top" wrapText="1"/>
      <protection hidden="1"/>
    </xf>
    <xf numFmtId="0" fontId="3" fillId="3" borderId="12" xfId="0" applyFont="1" applyFill="1" applyBorder="1" applyAlignment="1" applyProtection="1">
      <alignment horizontal="right" vertical="top" wrapText="1"/>
      <protection hidden="1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3" borderId="3" xfId="0" applyFont="1" applyFill="1" applyBorder="1" applyAlignment="1" applyProtection="1">
      <alignment horizontal="center" vertical="top" wrapText="1"/>
      <protection hidden="1"/>
    </xf>
    <xf numFmtId="0" fontId="3" fillId="0" borderId="4" xfId="0" applyFont="1" applyBorder="1" applyAlignment="1" applyProtection="1">
      <alignment horizontal="left"/>
      <protection hidden="1"/>
    </xf>
    <xf numFmtId="0" fontId="12" fillId="0" borderId="1" xfId="0" applyFont="1" applyBorder="1" applyAlignment="1" applyProtection="1">
      <alignment horizontal="left"/>
      <protection hidden="1"/>
    </xf>
    <xf numFmtId="49" fontId="3" fillId="4" borderId="1" xfId="0" applyNumberFormat="1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3" borderId="7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4" borderId="1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2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top"/>
    </xf>
    <xf numFmtId="0" fontId="38" fillId="0" borderId="1" xfId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  <protection hidden="1"/>
    </xf>
    <xf numFmtId="0" fontId="2" fillId="0" borderId="0" xfId="0" applyFont="1" applyBorder="1" applyAlignment="1" applyProtection="1">
      <alignment horizontal="left" vertical="top" wrapText="1"/>
      <protection hidden="1"/>
    </xf>
    <xf numFmtId="0" fontId="34" fillId="0" borderId="1" xfId="0" applyFont="1" applyBorder="1" applyAlignment="1">
      <alignment horizontal="left" vertical="top" wrapText="1"/>
    </xf>
    <xf numFmtId="0" fontId="3" fillId="0" borderId="0" xfId="0" applyFont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horizontal="left" vertical="top"/>
      <protection hidden="1"/>
    </xf>
    <xf numFmtId="0" fontId="2" fillId="0" borderId="3" xfId="0" applyFont="1" applyBorder="1" applyAlignment="1" applyProtection="1">
      <alignment horizontal="left" vertical="top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18" fillId="4" borderId="5" xfId="0" applyFont="1" applyFill="1" applyBorder="1" applyAlignment="1" applyProtection="1">
      <alignment horizontal="center"/>
      <protection hidden="1"/>
    </xf>
    <xf numFmtId="0" fontId="18" fillId="4" borderId="6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 wrapText="1"/>
      <protection hidden="1"/>
    </xf>
    <xf numFmtId="0" fontId="3" fillId="4" borderId="7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4" borderId="5" xfId="0" applyFont="1" applyFill="1" applyBorder="1" applyAlignment="1" applyProtection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</xf>
    <xf numFmtId="0" fontId="3" fillId="4" borderId="7" xfId="0" applyFont="1" applyFill="1" applyBorder="1" applyAlignment="1" applyProtection="1">
      <alignment horizontal="center" vertical="top" wrapText="1"/>
    </xf>
    <xf numFmtId="0" fontId="4" fillId="6" borderId="5" xfId="0" applyFont="1" applyFill="1" applyBorder="1" applyAlignment="1" applyProtection="1">
      <alignment horizontal="center" vertical="top" wrapText="1"/>
    </xf>
    <xf numFmtId="0" fontId="4" fillId="6" borderId="6" xfId="0" applyFont="1" applyFill="1" applyBorder="1" applyAlignment="1" applyProtection="1">
      <alignment horizontal="center" vertical="top" wrapText="1"/>
    </xf>
    <xf numFmtId="0" fontId="4" fillId="6" borderId="7" xfId="0" applyFont="1" applyFill="1" applyBorder="1" applyAlignment="1" applyProtection="1">
      <alignment horizontal="center" vertical="top" wrapText="1"/>
    </xf>
    <xf numFmtId="0" fontId="2" fillId="0" borderId="5" xfId="0" applyFont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horizontal="center" vertical="top" wrapText="1"/>
    </xf>
    <xf numFmtId="0" fontId="4" fillId="6" borderId="5" xfId="0" applyFont="1" applyFill="1" applyBorder="1" applyAlignment="1" applyProtection="1">
      <alignment horizontal="center" vertical="top" wrapText="1"/>
      <protection locked="0"/>
    </xf>
    <xf numFmtId="0" fontId="4" fillId="6" borderId="7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</cellXfs>
  <cellStyles count="5">
    <cellStyle name="Гиперссылка" xfId="1" builtinId="8"/>
    <cellStyle name="Гиперссылка 2" xfId="2"/>
    <cellStyle name="Гиперссылка 3" xfId="3"/>
    <cellStyle name="Обычный" xfId="0" builtinId="0"/>
    <cellStyle name="Обычный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B7FFFF"/>
      <color rgb="FF66FFFF"/>
      <color rgb="FFA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s://ginger-cat.ru/" TargetMode="External"/><Relationship Id="rId18" Type="http://schemas.openxmlformats.org/officeDocument/2006/relationships/hyperlink" Target="https://www.art-talant.org/raspisanie/mezhdunarodnyj-konkurs-detskojunosheskogo-tvorchestva-tvorchestvo-bez-granic" TargetMode="External"/><Relationship Id="rId26" Type="http://schemas.openxmlformats.org/officeDocument/2006/relationships/hyperlink" Target="http://mir-kult-baraba.ru/2022/07/18/&#1079;&#1086;&#1083;&#1086;&#1090;&#1072;&#1103;-&#1089;&#1090;&#1088;&#1091;&#1085;&#1072;-2022-&#1085;&#1072;&#1084;-18/" TargetMode="External"/><Relationship Id="rId39" Type="http://schemas.openxmlformats.org/officeDocument/2006/relationships/hyperlink" Target="https://vk.com/club37561752" TargetMode="External"/><Relationship Id="rId3" Type="http://schemas.openxmlformats.org/officeDocument/2006/relationships/hyperlink" Target="https://www.art-talant.org/raspisanie/mezhdunarodnyj-konkurs-detskojunosheskogo-tvorchestva-tvorchestvo-bez-granic" TargetMode="External"/><Relationship Id="rId21" Type="http://schemas.openxmlformats.org/officeDocument/2006/relationships/hyperlink" Target="https://www.art-talant.org/raspisanie/mezhdunarodnyj-konkurs-detskojunosheskogo-tvorchestva-tvorchestvo-bez-granic" TargetMode="External"/><Relationship Id="rId34" Type="http://schemas.openxmlformats.org/officeDocument/2006/relationships/hyperlink" Target="https://vk.com/break_sfo" TargetMode="External"/><Relationship Id="rId42" Type="http://schemas.openxmlformats.org/officeDocument/2006/relationships/hyperlink" Target="https://vk.com/public211816757" TargetMode="External"/><Relationship Id="rId47" Type="http://schemas.openxmlformats.org/officeDocument/2006/relationships/hyperlink" Target="https://novo-sibirsk.ru/news/316602/" TargetMode="External"/><Relationship Id="rId50" Type="http://schemas.openxmlformats.org/officeDocument/2006/relationships/hyperlink" Target="https://solncesvet.ru/" TargetMode="External"/><Relationship Id="rId7" Type="http://schemas.openxmlformats.org/officeDocument/2006/relationships/hyperlink" Target="https://vk.com/konkurs_patriot_nsk" TargetMode="External"/><Relationship Id="rId12" Type="http://schemas.openxmlformats.org/officeDocument/2006/relationships/hyperlink" Target="https://media-tvorchestvo.ru/" TargetMode="External"/><Relationship Id="rId17" Type="http://schemas.openxmlformats.org/officeDocument/2006/relationships/hyperlink" Target="https://www.art-talant.org/raspisanie/mezhdunarodnyj-konkurs-detskojunosheskogo-tvorchestva-tvorchestvo-bez-granic" TargetMode="External"/><Relationship Id="rId25" Type="http://schemas.openxmlformats.org/officeDocument/2006/relationships/hyperlink" Target="https://sport.nso.ru/page/12439" TargetMode="External"/><Relationship Id="rId33" Type="http://schemas.openxmlformats.org/officeDocument/2006/relationships/hyperlink" Target="https://sport.nso.ru/page/12439" TargetMode="External"/><Relationship Id="rId38" Type="http://schemas.openxmlformats.org/officeDocument/2006/relationships/hyperlink" Target="https://e-champs.com/event/333534" TargetMode="External"/><Relationship Id="rId46" Type="http://schemas.openxmlformats.org/officeDocument/2006/relationships/hyperlink" Target="https://infopro54.ru/events/festival-odisseyafest/" TargetMode="External"/><Relationship Id="rId2" Type="http://schemas.openxmlformats.org/officeDocument/2006/relationships/hyperlink" Target="https://www.art-talant.org/raspisanie/mezhdunarodnyj-konkurs-detskojunosheskogo-tvorchestva-tvorchestvo-bez-granic" TargetMode="External"/><Relationship Id="rId16" Type="http://schemas.openxmlformats.org/officeDocument/2006/relationships/hyperlink" Target="https://ginger-cat.ru/" TargetMode="External"/><Relationship Id="rId20" Type="http://schemas.openxmlformats.org/officeDocument/2006/relationships/hyperlink" Target="https://www.art-talant.org/raspisanie/mezhdunarodnyj-konkurs-detskojunosheskogo-tvorchestva-tvorchestvo-bez-granic" TargetMode="External"/><Relationship Id="rId29" Type="http://schemas.openxmlformats.org/officeDocument/2006/relationships/hyperlink" Target="https://sport.nso.ru/page/12439" TargetMode="External"/><Relationship Id="rId41" Type="http://schemas.openxmlformats.org/officeDocument/2006/relationships/hyperlink" Target="https://srrb.ru/translyacii-sportivnyx-sobytij/translyacii-kikboksing/xx-vserossijskij-turnir-po-kikboksingu-kubok-sibiri-pryamaya-translyaciya-10-13-fevralya-2022.html" TargetMode="External"/><Relationship Id="rId1" Type="http://schemas.openxmlformats.org/officeDocument/2006/relationships/hyperlink" Target="https://www.art-talant.org/raspisanie/mezhdunarodnyj-konkurs-detskojunosheskogo-tvorchestva-tvorchestvo-bez-granic" TargetMode="External"/><Relationship Id="rId6" Type="http://schemas.openxmlformats.org/officeDocument/2006/relationships/hyperlink" Target="https://vk.com/wall-23932304_1465" TargetMode="External"/><Relationship Id="rId11" Type="http://schemas.openxmlformats.org/officeDocument/2006/relationships/hyperlink" Target="https://media-tvorchestvo.ru/" TargetMode="External"/><Relationship Id="rId24" Type="http://schemas.openxmlformats.org/officeDocument/2006/relationships/hyperlink" Target="https://sport.nso.ru/page/12439" TargetMode="External"/><Relationship Id="rId32" Type="http://schemas.openxmlformats.org/officeDocument/2006/relationships/hyperlink" Target="http://mir-kult-baraba.ru/2022/07/18/&#1079;&#1086;&#1083;&#1086;&#1090;&#1072;&#1103;-&#1089;&#1090;&#1088;&#1091;&#1085;&#1072;-2022-&#1085;&#1072;&#1084;-18/" TargetMode="External"/><Relationship Id="rId37" Type="http://schemas.openxmlformats.org/officeDocument/2006/relationships/hyperlink" Target="https://www.krascsp.ru/meropriyatiya/pervenstvo_sibirskogo_federalnogo_okryga3257/" TargetMode="External"/><Relationship Id="rId40" Type="http://schemas.openxmlformats.org/officeDocument/2006/relationships/hyperlink" Target="https://www.konkyrent.ru/23999-turnir-pamyati-denisa-dobrinskogo-otkrylsya-v-iskitime.html" TargetMode="External"/><Relationship Id="rId45" Type="http://schemas.openxmlformats.org/officeDocument/2006/relationships/hyperlink" Target="https://vk.com/wall-33661382_36102" TargetMode="External"/><Relationship Id="rId5" Type="http://schemas.openxmlformats.org/officeDocument/2006/relationships/hyperlink" Target="https://www.art-talant.org/raspisanie/mezhdunarodnyj-konkurs-detskojunosheskogo-tvorchestva-tvorchestvo-bez-granic" TargetMode="External"/><Relationship Id="rId15" Type="http://schemas.openxmlformats.org/officeDocument/2006/relationships/hyperlink" Target="https://ginger-cat.ru/" TargetMode="External"/><Relationship Id="rId23" Type="http://schemas.openxmlformats.org/officeDocument/2006/relationships/hyperlink" Target="https://sport.nso.ru/page/12439" TargetMode="External"/><Relationship Id="rId28" Type="http://schemas.openxmlformats.org/officeDocument/2006/relationships/hyperlink" Target="https://vk.com/rfk_nso?z=photo-186929071_457239444%2Falbum-186929071_00%2Frev" TargetMode="External"/><Relationship Id="rId36" Type="http://schemas.openxmlformats.org/officeDocument/2006/relationships/hyperlink" Target="http://regiontatarsk.nso.ru/news/7239" TargetMode="External"/><Relationship Id="rId49" Type="http://schemas.openxmlformats.org/officeDocument/2006/relationships/hyperlink" Target="https://vk.com/pervomaets_tm" TargetMode="External"/><Relationship Id="rId10" Type="http://schemas.openxmlformats.org/officeDocument/2006/relationships/hyperlink" Target="https://media-tvorchestvo.ru/" TargetMode="External"/><Relationship Id="rId19" Type="http://schemas.openxmlformats.org/officeDocument/2006/relationships/hyperlink" Target="https://www.art-talant.org/raspisanie/mezhdunarodnyj-konkurs-detskojunosheskogo-tvorchestva-tvorchestvo-bez-granic" TargetMode="External"/><Relationship Id="rId31" Type="http://schemas.openxmlformats.org/officeDocument/2006/relationships/hyperlink" Target="https://sport.nso.ru/page/12439" TargetMode="External"/><Relationship Id="rId44" Type="http://schemas.openxmlformats.org/officeDocument/2006/relationships/hyperlink" Target="https://inspirationdancefest.com/" TargetMode="External"/><Relationship Id="rId4" Type="http://schemas.openxmlformats.org/officeDocument/2006/relationships/hyperlink" Target="https://www.art-talant.org/raspisanie/mezhdunarodnyj-konkurs-detskojunosheskogo-tvorchestva-tvorchestvo-bez-granic" TargetMode="External"/><Relationship Id="rId9" Type="http://schemas.openxmlformats.org/officeDocument/2006/relationships/hyperlink" Target="https://vk.com/konkursyvictoria" TargetMode="External"/><Relationship Id="rId14" Type="http://schemas.openxmlformats.org/officeDocument/2006/relationships/hyperlink" Target="https://ginger-cat.ru/" TargetMode="External"/><Relationship Id="rId22" Type="http://schemas.openxmlformats.org/officeDocument/2006/relationships/hyperlink" Target="https://vk.com/rfk_nso?z=photo-186929071_457239444%2Falbum-186929071_00%2Frev" TargetMode="External"/><Relationship Id="rId27" Type="http://schemas.openxmlformats.org/officeDocument/2006/relationships/hyperlink" Target="https://sport.nso.ru/page/12439" TargetMode="External"/><Relationship Id="rId30" Type="http://schemas.openxmlformats.org/officeDocument/2006/relationships/hyperlink" Target="https://sport.nso.ru/page/12439" TargetMode="External"/><Relationship Id="rId35" Type="http://schemas.openxmlformats.org/officeDocument/2006/relationships/hyperlink" Target="https://www.instagram.com/p/CaeR2AvNc7d/" TargetMode="External"/><Relationship Id="rId43" Type="http://schemas.openxmlformats.org/officeDocument/2006/relationships/hyperlink" Target="https://talant-pedagoga.ru/" TargetMode="External"/><Relationship Id="rId48" Type="http://schemas.openxmlformats.org/officeDocument/2006/relationships/hyperlink" Target="https://novo-sibirsk.ru/news/316602/" TargetMode="External"/><Relationship Id="rId8" Type="http://schemas.openxmlformats.org/officeDocument/2006/relationships/hyperlink" Target="https://media-tvorchestvo.ru/" TargetMode="External"/><Relationship Id="rId5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artred43" TargetMode="External"/><Relationship Id="rId2" Type="http://schemas.openxmlformats.org/officeDocument/2006/relationships/hyperlink" Target="https://vk.com/kladovaya_idei" TargetMode="External"/><Relationship Id="rId1" Type="http://schemas.openxmlformats.org/officeDocument/2006/relationships/hyperlink" Target="https://vk.com/perspektivawow" TargetMode="Externa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https://timolod.ru/organization/molodezhnye-tsentry/dom_molodezhi_pervomayskogo_rayona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view="pageBreakPreview" zoomScaleNormal="100" zoomScaleSheetLayoutView="100" workbookViewId="0">
      <selection activeCell="A11" sqref="A11:N11"/>
    </sheetView>
  </sheetViews>
  <sheetFormatPr defaultColWidth="9.109375" defaultRowHeight="14.4"/>
  <cols>
    <col min="1" max="1" width="10.109375" style="38" customWidth="1"/>
    <col min="2" max="2" width="9.109375" style="38"/>
    <col min="3" max="3" width="2.109375" style="38" customWidth="1"/>
    <col min="4" max="7" width="9.109375" style="38"/>
    <col min="8" max="8" width="8.5546875" style="38" customWidth="1"/>
    <col min="9" max="9" width="9.109375" style="38"/>
    <col min="10" max="10" width="9.109375" style="38" customWidth="1"/>
    <col min="11" max="11" width="5.44140625" style="38" customWidth="1"/>
    <col min="12" max="12" width="15.6640625" style="38" customWidth="1"/>
    <col min="13" max="13" width="9.109375" style="38"/>
    <col min="14" max="14" width="15.6640625" style="38" customWidth="1"/>
    <col min="15" max="16384" width="9.109375" style="38"/>
  </cols>
  <sheetData>
    <row r="1" spans="1:14" ht="21">
      <c r="A1" s="335" t="s">
        <v>262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7"/>
    </row>
    <row r="2" spans="1:14" ht="38.25" customHeight="1">
      <c r="A2" s="211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212"/>
    </row>
    <row r="3" spans="1:14" ht="19.5" customHeight="1">
      <c r="A3" s="352" t="s">
        <v>199</v>
      </c>
      <c r="B3" s="353"/>
      <c r="C3" s="353"/>
      <c r="D3" s="353"/>
      <c r="E3" s="353"/>
      <c r="F3" s="89"/>
      <c r="G3" s="89"/>
      <c r="H3" s="89"/>
      <c r="I3" s="89"/>
      <c r="J3" s="89"/>
      <c r="K3" s="89"/>
      <c r="L3" s="338"/>
      <c r="M3" s="338"/>
      <c r="N3" s="339"/>
    </row>
    <row r="4" spans="1:14" ht="15.6">
      <c r="A4" s="213" t="s">
        <v>72</v>
      </c>
      <c r="B4" s="351" t="s">
        <v>281</v>
      </c>
      <c r="C4" s="351"/>
      <c r="D4" s="351"/>
      <c r="E4" s="351"/>
      <c r="F4" s="89"/>
      <c r="G4" s="89"/>
      <c r="H4" s="89"/>
      <c r="I4" s="89"/>
      <c r="J4" s="89"/>
      <c r="K4" s="89"/>
      <c r="L4" s="89"/>
      <c r="M4" s="89"/>
      <c r="N4" s="212"/>
    </row>
    <row r="5" spans="1:14" ht="21.75" customHeight="1">
      <c r="A5" s="356"/>
      <c r="B5" s="351"/>
      <c r="C5" s="351"/>
      <c r="D5" s="351"/>
      <c r="E5" s="351"/>
      <c r="F5" s="89"/>
      <c r="G5" s="89"/>
      <c r="H5" s="89"/>
      <c r="I5" s="89"/>
      <c r="J5" s="89"/>
      <c r="K5" s="89"/>
      <c r="L5" s="89"/>
      <c r="M5" s="89"/>
      <c r="N5" s="212"/>
    </row>
    <row r="6" spans="1:14" ht="30.75" customHeight="1">
      <c r="A6" s="354" t="s">
        <v>282</v>
      </c>
      <c r="B6" s="355"/>
      <c r="C6" s="89"/>
      <c r="D6" s="357"/>
      <c r="E6" s="357"/>
      <c r="F6" s="89"/>
      <c r="G6" s="89"/>
      <c r="H6" s="89"/>
      <c r="I6" s="89"/>
      <c r="J6" s="89"/>
      <c r="K6" s="89"/>
      <c r="L6" s="89"/>
      <c r="M6" s="89"/>
      <c r="N6" s="212"/>
    </row>
    <row r="7" spans="1:14" ht="12.75" customHeight="1">
      <c r="A7" s="358" t="s">
        <v>200</v>
      </c>
      <c r="B7" s="359"/>
      <c r="C7" s="89"/>
      <c r="D7" s="333" t="s">
        <v>201</v>
      </c>
      <c r="E7" s="333"/>
      <c r="F7" s="89"/>
      <c r="G7" s="89"/>
      <c r="H7" s="89"/>
      <c r="I7" s="89"/>
      <c r="J7" s="89"/>
      <c r="K7" s="89"/>
      <c r="L7" s="89"/>
      <c r="M7" s="89"/>
      <c r="N7" s="212"/>
    </row>
    <row r="8" spans="1:14" ht="12.75" customHeight="1">
      <c r="A8" s="214"/>
      <c r="B8" s="334" t="s">
        <v>202</v>
      </c>
      <c r="C8" s="334"/>
      <c r="D8" s="334"/>
      <c r="E8" s="107"/>
      <c r="F8" s="89"/>
      <c r="G8" s="89"/>
      <c r="H8" s="89"/>
      <c r="I8" s="89"/>
      <c r="J8" s="89"/>
      <c r="K8" s="89"/>
      <c r="L8" s="89"/>
      <c r="M8" s="89"/>
      <c r="N8" s="212"/>
    </row>
    <row r="9" spans="1:14" ht="101.25" customHeight="1">
      <c r="A9" s="211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212"/>
    </row>
    <row r="10" spans="1:14" ht="17.399999999999999">
      <c r="A10" s="341" t="s">
        <v>93</v>
      </c>
      <c r="B10" s="342"/>
      <c r="C10" s="342"/>
      <c r="D10" s="342"/>
      <c r="E10" s="342"/>
      <c r="F10" s="342"/>
      <c r="G10" s="342"/>
      <c r="H10" s="342"/>
      <c r="I10" s="342"/>
      <c r="J10" s="342"/>
      <c r="K10" s="342"/>
      <c r="L10" s="342"/>
      <c r="M10" s="342"/>
      <c r="N10" s="343"/>
    </row>
    <row r="11" spans="1:14" ht="18.75" customHeight="1">
      <c r="A11" s="344" t="s">
        <v>283</v>
      </c>
      <c r="B11" s="345"/>
      <c r="C11" s="345"/>
      <c r="D11" s="345"/>
      <c r="E11" s="345"/>
      <c r="F11" s="345"/>
      <c r="G11" s="345"/>
      <c r="H11" s="345"/>
      <c r="I11" s="345"/>
      <c r="J11" s="345"/>
      <c r="K11" s="345"/>
      <c r="L11" s="345"/>
      <c r="M11" s="345"/>
      <c r="N11" s="346"/>
    </row>
    <row r="12" spans="1:14">
      <c r="A12" s="347" t="s">
        <v>94</v>
      </c>
      <c r="B12" s="348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9"/>
    </row>
    <row r="13" spans="1:14" ht="17.399999999999999">
      <c r="A13" s="211"/>
      <c r="B13" s="89"/>
      <c r="C13" s="89"/>
      <c r="D13" s="89"/>
      <c r="E13" s="215" t="s">
        <v>95</v>
      </c>
      <c r="F13" s="340">
        <v>2022</v>
      </c>
      <c r="G13" s="340"/>
      <c r="H13" s="350" t="s">
        <v>96</v>
      </c>
      <c r="I13" s="350"/>
      <c r="J13" s="350"/>
      <c r="K13" s="89"/>
      <c r="L13" s="89"/>
      <c r="M13" s="89"/>
      <c r="N13" s="212"/>
    </row>
    <row r="14" spans="1:14">
      <c r="A14" s="211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212"/>
    </row>
    <row r="15" spans="1:14">
      <c r="A15" s="211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212"/>
    </row>
    <row r="16" spans="1:14">
      <c r="A16" s="211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212"/>
    </row>
    <row r="17" spans="1:14">
      <c r="A17" s="211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212"/>
    </row>
    <row r="18" spans="1:14">
      <c r="A18" s="211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212"/>
    </row>
    <row r="19" spans="1:14">
      <c r="A19" s="211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212"/>
    </row>
    <row r="20" spans="1:14">
      <c r="A20" s="211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212"/>
    </row>
    <row r="21" spans="1:14">
      <c r="A21" s="211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212"/>
    </row>
    <row r="22" spans="1:14">
      <c r="A22" s="211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212"/>
    </row>
    <row r="23" spans="1:14" ht="18">
      <c r="A23" s="330" t="s">
        <v>188</v>
      </c>
      <c r="B23" s="331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1"/>
      <c r="N23" s="332"/>
    </row>
    <row r="24" spans="1:14">
      <c r="A24" s="211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212"/>
    </row>
    <row r="25" spans="1:14">
      <c r="A25" s="211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212"/>
    </row>
    <row r="26" spans="1:14">
      <c r="A26" s="211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212"/>
    </row>
    <row r="27" spans="1:14">
      <c r="A27" s="211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212"/>
    </row>
    <row r="28" spans="1:14">
      <c r="A28" s="211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212"/>
    </row>
    <row r="29" spans="1:14">
      <c r="A29" s="216"/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8"/>
    </row>
  </sheetData>
  <mergeCells count="16">
    <mergeCell ref="A23:N23"/>
    <mergeCell ref="D7:E7"/>
    <mergeCell ref="B8:D8"/>
    <mergeCell ref="A1:N1"/>
    <mergeCell ref="L3:N3"/>
    <mergeCell ref="F13:G13"/>
    <mergeCell ref="A10:N10"/>
    <mergeCell ref="A11:N11"/>
    <mergeCell ref="A12:N12"/>
    <mergeCell ref="H13:J13"/>
    <mergeCell ref="B4:E4"/>
    <mergeCell ref="A3:E3"/>
    <mergeCell ref="A6:B6"/>
    <mergeCell ref="A5:E5"/>
    <mergeCell ref="D6:E6"/>
    <mergeCell ref="A7:B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2"/>
  <sheetViews>
    <sheetView view="pageBreakPreview" topLeftCell="A7" zoomScale="60" zoomScaleNormal="60" workbookViewId="0">
      <selection activeCell="F9" sqref="F9"/>
    </sheetView>
  </sheetViews>
  <sheetFormatPr defaultRowHeight="14.4"/>
  <cols>
    <col min="1" max="1" width="7" customWidth="1"/>
    <col min="2" max="2" width="54.88671875" customWidth="1"/>
    <col min="3" max="3" width="0.109375" customWidth="1"/>
    <col min="4" max="5" width="9.109375" hidden="1" customWidth="1"/>
    <col min="6" max="6" width="107.88671875" customWidth="1"/>
  </cols>
  <sheetData>
    <row r="1" spans="1:6" ht="21" customHeight="1">
      <c r="A1" s="2" t="s">
        <v>205</v>
      </c>
      <c r="B1" s="1"/>
      <c r="C1" s="1"/>
      <c r="D1" s="1"/>
    </row>
    <row r="2" spans="1:6" ht="18" thickBot="1">
      <c r="A2" s="2" t="s">
        <v>222</v>
      </c>
    </row>
    <row r="3" spans="1:6" ht="37.5" customHeight="1">
      <c r="A3" s="180">
        <v>1</v>
      </c>
      <c r="B3" s="174" t="s">
        <v>232</v>
      </c>
      <c r="C3" s="175"/>
      <c r="D3" s="175"/>
      <c r="E3" s="176"/>
      <c r="F3" s="231" t="s">
        <v>284</v>
      </c>
    </row>
    <row r="4" spans="1:6" ht="36" customHeight="1">
      <c r="A4" s="181">
        <v>2</v>
      </c>
      <c r="B4" s="116" t="s">
        <v>206</v>
      </c>
      <c r="C4" s="112"/>
      <c r="D4" s="112"/>
      <c r="E4" s="113"/>
      <c r="F4" s="232" t="s">
        <v>285</v>
      </c>
    </row>
    <row r="5" spans="1:6" ht="88.5" customHeight="1">
      <c r="A5" s="182">
        <v>4</v>
      </c>
      <c r="B5" s="117" t="s">
        <v>230</v>
      </c>
      <c r="C5" s="110"/>
      <c r="D5" s="114"/>
      <c r="E5" s="111"/>
      <c r="F5" s="232" t="s">
        <v>286</v>
      </c>
    </row>
    <row r="6" spans="1:6" ht="37.5" customHeight="1">
      <c r="A6" s="182">
        <v>5</v>
      </c>
      <c r="B6" s="115" t="s">
        <v>233</v>
      </c>
      <c r="C6" s="110"/>
      <c r="D6" s="110"/>
      <c r="E6" s="111"/>
      <c r="F6" s="232" t="s">
        <v>287</v>
      </c>
    </row>
    <row r="7" spans="1:6" ht="202.2" customHeight="1">
      <c r="A7" s="182">
        <v>6</v>
      </c>
      <c r="B7" s="117" t="s">
        <v>231</v>
      </c>
      <c r="C7" s="110"/>
      <c r="D7" s="110"/>
      <c r="E7" s="111"/>
      <c r="F7" s="232" t="s">
        <v>288</v>
      </c>
    </row>
    <row r="8" spans="1:6" ht="214.2" customHeight="1">
      <c r="A8" s="182">
        <v>7</v>
      </c>
      <c r="B8" s="117" t="s">
        <v>226</v>
      </c>
      <c r="C8" s="110"/>
      <c r="D8" s="110"/>
      <c r="E8" s="111"/>
      <c r="F8" s="246" t="s">
        <v>289</v>
      </c>
    </row>
    <row r="9" spans="1:6" ht="222" customHeight="1">
      <c r="A9" s="182">
        <v>8</v>
      </c>
      <c r="B9" s="117" t="s">
        <v>227</v>
      </c>
      <c r="C9" s="110"/>
      <c r="D9" s="110"/>
      <c r="E9" s="111"/>
      <c r="F9" s="247" t="s">
        <v>290</v>
      </c>
    </row>
    <row r="10" spans="1:6" ht="191.4" customHeight="1">
      <c r="A10" s="182">
        <v>9</v>
      </c>
      <c r="B10" s="117" t="s">
        <v>225</v>
      </c>
      <c r="C10" s="110"/>
      <c r="D10" s="110"/>
      <c r="E10" s="111"/>
      <c r="F10" s="233" t="s">
        <v>291</v>
      </c>
    </row>
    <row r="11" spans="1:6" ht="126" customHeight="1">
      <c r="A11" s="182">
        <v>10</v>
      </c>
      <c r="B11" s="117" t="s">
        <v>229</v>
      </c>
      <c r="C11" s="110"/>
      <c r="D11" s="110"/>
      <c r="E11" s="111"/>
      <c r="F11" s="248" t="s">
        <v>664</v>
      </c>
    </row>
    <row r="12" spans="1:6" ht="354.6" customHeight="1" thickBot="1">
      <c r="A12" s="183">
        <v>11</v>
      </c>
      <c r="B12" s="177" t="s">
        <v>228</v>
      </c>
      <c r="C12" s="178"/>
      <c r="D12" s="178"/>
      <c r="E12" s="179"/>
      <c r="F12" s="249" t="s">
        <v>644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33"/>
  <sheetViews>
    <sheetView view="pageBreakPreview" zoomScale="90" zoomScaleNormal="100" zoomScaleSheetLayoutView="90" workbookViewId="0">
      <selection activeCell="F10" sqref="F10"/>
    </sheetView>
  </sheetViews>
  <sheetFormatPr defaultRowHeight="14.4"/>
  <cols>
    <col min="1" max="1" width="5" customWidth="1"/>
    <col min="2" max="2" width="37.88671875" customWidth="1"/>
    <col min="3" max="3" width="9.44140625" customWidth="1"/>
    <col min="4" max="4" width="10.109375" customWidth="1"/>
    <col min="5" max="5" width="10" customWidth="1"/>
    <col min="6" max="6" width="9.88671875" customWidth="1"/>
    <col min="7" max="7" width="31" customWidth="1"/>
    <col min="8" max="8" width="19.88671875" customWidth="1"/>
  </cols>
  <sheetData>
    <row r="1" spans="1:9" ht="21" customHeight="1">
      <c r="A1" s="360" t="s">
        <v>82</v>
      </c>
      <c r="B1" s="360"/>
      <c r="C1" s="360"/>
      <c r="D1" s="360"/>
      <c r="E1" s="360"/>
      <c r="F1" s="360"/>
      <c r="G1" s="360"/>
      <c r="H1" s="360"/>
    </row>
    <row r="2" spans="1:9" s="4" customFormat="1" ht="17.399999999999999">
      <c r="A2" s="39" t="s">
        <v>68</v>
      </c>
      <c r="B2" s="39"/>
      <c r="C2" s="39"/>
      <c r="D2" s="39"/>
      <c r="E2" s="39"/>
      <c r="F2" s="39"/>
      <c r="G2" s="39"/>
      <c r="H2" s="39"/>
    </row>
    <row r="3" spans="1:9" s="1" customFormat="1" ht="21" customHeight="1">
      <c r="A3" s="361" t="s">
        <v>56</v>
      </c>
      <c r="B3" s="364" t="s">
        <v>71</v>
      </c>
      <c r="C3" s="367" t="s">
        <v>176</v>
      </c>
      <c r="D3" s="368"/>
      <c r="E3" s="367" t="s">
        <v>192</v>
      </c>
      <c r="F3" s="368"/>
      <c r="G3" s="371" t="s">
        <v>0</v>
      </c>
      <c r="H3" s="371"/>
    </row>
    <row r="4" spans="1:9" s="1" customFormat="1" ht="54" customHeight="1">
      <c r="A4" s="362"/>
      <c r="B4" s="365"/>
      <c r="C4" s="369"/>
      <c r="D4" s="370"/>
      <c r="E4" s="369"/>
      <c r="F4" s="366"/>
      <c r="G4" s="371" t="s">
        <v>177</v>
      </c>
      <c r="H4" s="371" t="s">
        <v>193</v>
      </c>
    </row>
    <row r="5" spans="1:9" s="1" customFormat="1" ht="18.75" hidden="1" customHeight="1">
      <c r="A5" s="362"/>
      <c r="B5" s="365"/>
      <c r="C5" s="40"/>
      <c r="D5" s="40"/>
      <c r="E5" s="40"/>
      <c r="F5" s="41"/>
      <c r="G5" s="371"/>
      <c r="H5" s="371"/>
    </row>
    <row r="6" spans="1:9" s="1" customFormat="1" ht="21.75" customHeight="1">
      <c r="A6" s="363"/>
      <c r="B6" s="366"/>
      <c r="C6" s="163" t="s">
        <v>53</v>
      </c>
      <c r="D6" s="163" t="s">
        <v>83</v>
      </c>
      <c r="E6" s="163" t="s">
        <v>53</v>
      </c>
      <c r="F6" s="166" t="s">
        <v>83</v>
      </c>
      <c r="G6" s="371"/>
      <c r="H6" s="371"/>
    </row>
    <row r="7" spans="1:9" s="1" customFormat="1" ht="39" customHeight="1">
      <c r="A7" s="42">
        <v>1</v>
      </c>
      <c r="B7" s="43" t="s">
        <v>54</v>
      </c>
      <c r="C7" s="164">
        <v>30</v>
      </c>
      <c r="D7" s="164">
        <v>30</v>
      </c>
      <c r="E7" s="164">
        <v>800</v>
      </c>
      <c r="F7" s="164">
        <v>832</v>
      </c>
      <c r="G7" s="164">
        <v>0</v>
      </c>
      <c r="H7" s="164">
        <v>0</v>
      </c>
    </row>
    <row r="8" spans="1:9" s="1" customFormat="1" ht="39" customHeight="1">
      <c r="A8" s="42">
        <v>2</v>
      </c>
      <c r="B8" s="43" t="s">
        <v>55</v>
      </c>
      <c r="C8" s="164">
        <v>0</v>
      </c>
      <c r="D8" s="164">
        <v>0</v>
      </c>
      <c r="E8" s="164">
        <v>0</v>
      </c>
      <c r="F8" s="164">
        <v>0</v>
      </c>
      <c r="G8" s="164">
        <v>0</v>
      </c>
      <c r="H8" s="164">
        <v>0</v>
      </c>
    </row>
    <row r="9" spans="1:9" s="1" customFormat="1" ht="19.5" customHeight="1">
      <c r="A9" s="377">
        <v>3</v>
      </c>
      <c r="B9" s="94" t="s">
        <v>63</v>
      </c>
      <c r="C9" s="379">
        <v>5</v>
      </c>
      <c r="D9" s="379">
        <v>5</v>
      </c>
      <c r="E9" s="381">
        <v>234</v>
      </c>
      <c r="F9" s="382"/>
      <c r="G9" s="379">
        <v>0</v>
      </c>
      <c r="H9" s="92">
        <v>0</v>
      </c>
    </row>
    <row r="10" spans="1:9" s="1" customFormat="1" ht="18.75" customHeight="1">
      <c r="A10" s="378"/>
      <c r="B10" s="94" t="s">
        <v>85</v>
      </c>
      <c r="C10" s="380"/>
      <c r="D10" s="380"/>
      <c r="E10" s="164">
        <v>120</v>
      </c>
      <c r="F10" s="164">
        <v>117</v>
      </c>
      <c r="G10" s="380"/>
      <c r="H10" s="164">
        <v>0</v>
      </c>
    </row>
    <row r="11" spans="1:9" s="1" customFormat="1" ht="56.25" customHeight="1">
      <c r="A11" s="42">
        <v>4</v>
      </c>
      <c r="B11" s="44" t="s">
        <v>64</v>
      </c>
      <c r="C11" s="164">
        <v>0</v>
      </c>
      <c r="D11" s="164">
        <v>0</v>
      </c>
      <c r="E11" s="164">
        <v>0</v>
      </c>
      <c r="F11" s="164">
        <v>0</v>
      </c>
      <c r="G11" s="164">
        <v>0</v>
      </c>
      <c r="H11" s="164">
        <v>0</v>
      </c>
    </row>
    <row r="12" spans="1:9" s="1" customFormat="1" ht="54">
      <c r="A12" s="42">
        <v>5</v>
      </c>
      <c r="B12" s="43" t="s">
        <v>65</v>
      </c>
      <c r="C12" s="164">
        <v>10</v>
      </c>
      <c r="D12" s="164">
        <v>10</v>
      </c>
      <c r="E12" s="164">
        <v>253</v>
      </c>
      <c r="F12" s="164">
        <v>229</v>
      </c>
      <c r="G12" s="164">
        <v>0</v>
      </c>
      <c r="H12" s="164">
        <v>0</v>
      </c>
    </row>
    <row r="13" spans="1:9" s="1" customFormat="1" ht="39" customHeight="1">
      <c r="A13" s="42">
        <v>6</v>
      </c>
      <c r="B13" s="44" t="s">
        <v>66</v>
      </c>
      <c r="C13" s="164">
        <v>0</v>
      </c>
      <c r="D13" s="164">
        <v>0</v>
      </c>
      <c r="E13" s="164">
        <v>0</v>
      </c>
      <c r="F13" s="164">
        <v>0</v>
      </c>
      <c r="G13" s="164">
        <v>0</v>
      </c>
      <c r="H13" s="164">
        <v>0</v>
      </c>
    </row>
    <row r="14" spans="1:9" s="2" customFormat="1" ht="39" customHeight="1">
      <c r="A14" s="383" t="s">
        <v>84</v>
      </c>
      <c r="B14" s="384"/>
      <c r="C14" s="387">
        <f>C13+C12+C11+C9+C8+C7</f>
        <v>45</v>
      </c>
      <c r="D14" s="387">
        <f>D13+D12+D11+D9+D8+D7</f>
        <v>45</v>
      </c>
      <c r="E14" s="45">
        <f>E7+E8+E11+E12+E13</f>
        <v>1053</v>
      </c>
      <c r="F14" s="45">
        <f>F7+F8+F11+F12+F13</f>
        <v>1061</v>
      </c>
      <c r="G14" s="387">
        <f>G7+G8+G9+G11+G12+G13</f>
        <v>0</v>
      </c>
      <c r="H14" s="45"/>
      <c r="I14" s="103"/>
    </row>
    <row r="15" spans="1:9" ht="39" customHeight="1">
      <c r="A15" s="385"/>
      <c r="B15" s="386"/>
      <c r="C15" s="388"/>
      <c r="D15" s="388"/>
      <c r="E15" s="46">
        <f>E10</f>
        <v>120</v>
      </c>
      <c r="F15" s="46">
        <f>F10</f>
        <v>117</v>
      </c>
      <c r="G15" s="388"/>
      <c r="H15" s="46"/>
    </row>
    <row r="16" spans="1:9" ht="17.399999999999999">
      <c r="A16" s="372" t="s">
        <v>191</v>
      </c>
      <c r="B16" s="373"/>
      <c r="C16" s="374">
        <f>F14+E9</f>
        <v>1295</v>
      </c>
      <c r="D16" s="375"/>
      <c r="E16" s="375"/>
      <c r="F16" s="375"/>
      <c r="G16" s="375"/>
      <c r="H16" s="376"/>
      <c r="I16" s="100">
        <f>F14+F15</f>
        <v>1178</v>
      </c>
    </row>
    <row r="17" spans="8:32" s="3" customFormat="1"/>
    <row r="18" spans="8:32" s="3" customFormat="1" ht="15" customHeight="1">
      <c r="I18" s="9"/>
      <c r="J18" s="9"/>
      <c r="K18" s="9"/>
      <c r="L18" s="9"/>
      <c r="M18" s="9"/>
      <c r="N18" s="9"/>
      <c r="O18" s="9"/>
      <c r="P18" s="9"/>
      <c r="Q18" s="9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8:32" s="3" customFormat="1" ht="15" customHeight="1">
      <c r="I19" s="9"/>
      <c r="J19" s="9"/>
      <c r="K19" s="9"/>
      <c r="L19" s="9"/>
      <c r="M19" s="9"/>
      <c r="N19" s="9"/>
      <c r="O19" s="9"/>
      <c r="P19" s="9"/>
      <c r="Q19" s="9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</row>
    <row r="20" spans="8:32" s="3" customFormat="1" ht="18">
      <c r="I20" s="11"/>
      <c r="J20" s="12"/>
      <c r="K20" s="13"/>
      <c r="L20" s="12"/>
      <c r="M20" s="12"/>
      <c r="N20" s="12"/>
      <c r="O20" s="14"/>
      <c r="P20" s="12"/>
      <c r="Q20" s="12"/>
      <c r="R20" s="13"/>
      <c r="S20" s="12"/>
      <c r="T20" s="12"/>
      <c r="U20" s="15"/>
      <c r="V20" s="13"/>
      <c r="W20" s="16"/>
      <c r="X20" s="12"/>
      <c r="Y20" s="13"/>
      <c r="Z20" s="12"/>
      <c r="AA20" s="12"/>
      <c r="AB20" s="13"/>
      <c r="AC20" s="10"/>
      <c r="AD20" s="10"/>
      <c r="AE20" s="10"/>
      <c r="AF20" s="10"/>
    </row>
    <row r="21" spans="8:32" s="3" customFormat="1" ht="18">
      <c r="I21" s="11"/>
      <c r="J21" s="12"/>
      <c r="K21" s="13"/>
      <c r="L21" s="12"/>
      <c r="M21" s="12"/>
      <c r="N21" s="12"/>
      <c r="O21" s="14"/>
      <c r="P21" s="12"/>
      <c r="Q21" s="12"/>
      <c r="R21" s="13"/>
      <c r="S21" s="12"/>
      <c r="T21" s="12"/>
      <c r="U21" s="15"/>
      <c r="V21" s="13"/>
      <c r="W21" s="16"/>
      <c r="X21" s="12"/>
      <c r="Y21" s="13"/>
      <c r="Z21" s="12"/>
      <c r="AA21" s="12"/>
      <c r="AB21" s="13"/>
      <c r="AC21" s="10"/>
      <c r="AD21" s="10"/>
      <c r="AE21" s="10"/>
      <c r="AF21" s="10"/>
    </row>
    <row r="22" spans="8:32" s="3" customFormat="1" ht="18">
      <c r="I22" s="11"/>
      <c r="J22" s="12"/>
      <c r="K22" s="13"/>
      <c r="L22" s="12"/>
      <c r="M22" s="12"/>
      <c r="N22" s="12"/>
      <c r="O22" s="14"/>
      <c r="P22" s="12"/>
      <c r="Q22" s="12"/>
      <c r="R22" s="13"/>
      <c r="S22" s="12"/>
      <c r="T22" s="12"/>
      <c r="U22" s="15"/>
      <c r="V22" s="13"/>
      <c r="W22" s="16"/>
      <c r="X22" s="12"/>
      <c r="Y22" s="13"/>
      <c r="Z22" s="12"/>
      <c r="AA22" s="12"/>
      <c r="AB22" s="13"/>
      <c r="AC22" s="10"/>
      <c r="AD22" s="10"/>
      <c r="AE22" s="10"/>
      <c r="AF22" s="10"/>
    </row>
    <row r="23" spans="8:32" s="3" customFormat="1" ht="18">
      <c r="I23" s="11"/>
      <c r="J23" s="12"/>
      <c r="K23" s="13"/>
      <c r="L23" s="12"/>
      <c r="M23" s="12"/>
      <c r="N23" s="12"/>
      <c r="O23" s="14"/>
      <c r="P23" s="12"/>
      <c r="Q23" s="12"/>
      <c r="R23" s="13"/>
      <c r="S23" s="12"/>
      <c r="T23" s="12"/>
      <c r="U23" s="15"/>
      <c r="V23" s="13"/>
      <c r="W23" s="16"/>
      <c r="X23" s="12"/>
      <c r="Y23" s="13"/>
      <c r="Z23" s="12"/>
      <c r="AA23" s="12"/>
      <c r="AB23" s="13"/>
      <c r="AC23" s="10"/>
      <c r="AD23" s="10"/>
      <c r="AE23" s="10"/>
      <c r="AF23" s="10"/>
    </row>
    <row r="24" spans="8:32" s="3" customFormat="1" ht="18">
      <c r="I24" s="11"/>
      <c r="J24" s="12"/>
      <c r="K24" s="13"/>
      <c r="L24" s="12"/>
      <c r="M24" s="12"/>
      <c r="N24" s="12"/>
      <c r="O24" s="14"/>
      <c r="P24" s="12"/>
      <c r="Q24" s="12"/>
      <c r="R24" s="13"/>
      <c r="S24" s="12"/>
      <c r="T24" s="12"/>
      <c r="U24" s="12"/>
      <c r="V24" s="13"/>
      <c r="W24" s="16"/>
      <c r="X24" s="12"/>
      <c r="Y24" s="13"/>
      <c r="Z24" s="12"/>
      <c r="AA24" s="12"/>
      <c r="AB24" s="13"/>
      <c r="AC24" s="10"/>
      <c r="AD24" s="10"/>
      <c r="AE24" s="10"/>
      <c r="AF24" s="10"/>
    </row>
    <row r="25" spans="8:32" s="3" customFormat="1" ht="18.75" customHeight="1">
      <c r="I25" s="9"/>
      <c r="J25" s="12"/>
      <c r="K25" s="13"/>
      <c r="L25" s="12"/>
      <c r="M25" s="12"/>
      <c r="N25" s="13"/>
      <c r="O25" s="14"/>
      <c r="P25" s="12"/>
      <c r="Q25" s="12"/>
      <c r="R25" s="13"/>
      <c r="S25" s="13"/>
      <c r="T25" s="12"/>
      <c r="U25" s="13"/>
      <c r="V25" s="13"/>
      <c r="W25" s="16"/>
      <c r="X25" s="12"/>
      <c r="Y25" s="13"/>
      <c r="Z25" s="12"/>
      <c r="AA25" s="13"/>
      <c r="AB25" s="13"/>
      <c r="AC25" s="10"/>
      <c r="AD25" s="10"/>
      <c r="AE25" s="10"/>
      <c r="AF25" s="10"/>
    </row>
    <row r="26" spans="8:32" s="3" customFormat="1" ht="18">
      <c r="I26" s="11"/>
      <c r="J26" s="12"/>
      <c r="K26" s="13"/>
      <c r="L26" s="12"/>
      <c r="M26" s="12"/>
      <c r="N26" s="12"/>
      <c r="O26" s="14"/>
      <c r="P26" s="12"/>
      <c r="Q26" s="12"/>
      <c r="R26" s="13"/>
      <c r="S26" s="13"/>
      <c r="T26" s="12"/>
      <c r="U26" s="15"/>
      <c r="V26" s="13"/>
      <c r="W26" s="16"/>
      <c r="X26" s="12"/>
      <c r="Y26" s="13"/>
      <c r="Z26" s="12"/>
      <c r="AA26" s="12"/>
      <c r="AB26" s="13"/>
      <c r="AC26" s="10"/>
      <c r="AD26" s="10"/>
      <c r="AE26" s="10"/>
      <c r="AF26" s="10"/>
    </row>
    <row r="27" spans="8:32" s="3" customFormat="1" ht="18">
      <c r="I27" s="11"/>
      <c r="J27" s="12"/>
      <c r="K27" s="13"/>
      <c r="L27" s="12"/>
      <c r="M27" s="12"/>
      <c r="N27" s="12"/>
      <c r="O27" s="14"/>
      <c r="P27" s="12"/>
      <c r="Q27" s="12"/>
      <c r="R27" s="13"/>
      <c r="S27" s="12"/>
      <c r="T27" s="12"/>
      <c r="U27" s="15"/>
      <c r="V27" s="13"/>
      <c r="W27" s="16"/>
      <c r="X27" s="12"/>
      <c r="Y27" s="13"/>
      <c r="Z27" s="12"/>
      <c r="AA27" s="12"/>
      <c r="AB27" s="13"/>
      <c r="AC27" s="10"/>
      <c r="AD27" s="10"/>
      <c r="AE27" s="10"/>
      <c r="AF27" s="10"/>
    </row>
    <row r="28" spans="8:32" ht="18">
      <c r="I28" s="11"/>
      <c r="J28" s="12"/>
      <c r="K28" s="13"/>
      <c r="L28" s="12"/>
      <c r="M28" s="12"/>
      <c r="N28" s="12"/>
      <c r="O28" s="14"/>
      <c r="P28" s="12"/>
      <c r="Q28" s="12"/>
      <c r="R28" s="13"/>
      <c r="S28" s="12"/>
      <c r="T28" s="12"/>
      <c r="U28" s="15"/>
      <c r="V28" s="13"/>
      <c r="W28" s="16"/>
      <c r="X28" s="12"/>
      <c r="Y28" s="13"/>
      <c r="Z28" s="12"/>
      <c r="AA28" s="12"/>
      <c r="AB28" s="13"/>
      <c r="AC28" s="10"/>
      <c r="AD28" s="10"/>
      <c r="AE28" s="10"/>
      <c r="AF28" s="10"/>
    </row>
    <row r="29" spans="8:32" ht="18">
      <c r="I29" s="17"/>
      <c r="J29" s="12"/>
      <c r="K29" s="13"/>
      <c r="L29" s="12"/>
      <c r="M29" s="12"/>
      <c r="N29" s="12"/>
      <c r="O29" s="14"/>
      <c r="P29" s="12"/>
      <c r="Q29" s="12"/>
      <c r="R29" s="13"/>
      <c r="S29" s="12"/>
      <c r="T29" s="12"/>
      <c r="U29" s="15"/>
      <c r="V29" s="13"/>
      <c r="W29" s="16"/>
      <c r="X29" s="12"/>
      <c r="Y29" s="13"/>
      <c r="Z29" s="12"/>
      <c r="AA29" s="12"/>
      <c r="AB29" s="13"/>
      <c r="AC29" s="10"/>
      <c r="AD29" s="10"/>
      <c r="AE29" s="10"/>
      <c r="AF29" s="10"/>
    </row>
    <row r="30" spans="8:32" ht="18">
      <c r="I30" s="17"/>
      <c r="J30" s="12"/>
      <c r="K30" s="13"/>
      <c r="L30" s="12"/>
      <c r="M30" s="12"/>
      <c r="N30" s="12"/>
      <c r="O30" s="14"/>
      <c r="P30" s="12"/>
      <c r="Q30" s="12"/>
      <c r="R30" s="13"/>
      <c r="S30" s="12"/>
      <c r="T30" s="12"/>
      <c r="U30" s="15"/>
      <c r="V30" s="13"/>
      <c r="W30" s="16"/>
      <c r="X30" s="12"/>
      <c r="Y30" s="13"/>
      <c r="Z30" s="12"/>
      <c r="AA30" s="12"/>
      <c r="AB30" s="13"/>
      <c r="AC30" s="10"/>
      <c r="AD30" s="10"/>
      <c r="AE30" s="10"/>
      <c r="AF30" s="10"/>
    </row>
    <row r="31" spans="8:32"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8:32"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="18" customFormat="1" ht="15" customHeight="1"/>
  </sheetData>
  <sheetProtection algorithmName="SHA-512" hashValue="QJeJWeQ+JKITScq5+mzjpB9p/72Kfps4Gv8g8i6+xTcNGpro/VDCpPz8HqBcRDsHCE9Za01WYvx9lVLpTWIOjQ==" saltValue="RNIGZccQcCsGyYWkHldzsA==" spinCount="100000" sheet="1" objects="1" scenarios="1"/>
  <mergeCells count="19">
    <mergeCell ref="A16:B16"/>
    <mergeCell ref="C16:H16"/>
    <mergeCell ref="A9:A10"/>
    <mergeCell ref="C9:C10"/>
    <mergeCell ref="D9:D10"/>
    <mergeCell ref="E9:F9"/>
    <mergeCell ref="G9:G10"/>
    <mergeCell ref="A14:B15"/>
    <mergeCell ref="C14:C15"/>
    <mergeCell ref="D14:D15"/>
    <mergeCell ref="G14:G15"/>
    <mergeCell ref="A1:H1"/>
    <mergeCell ref="A3:A6"/>
    <mergeCell ref="B3:B6"/>
    <mergeCell ref="C3:D4"/>
    <mergeCell ref="E3:F4"/>
    <mergeCell ref="G3:H3"/>
    <mergeCell ref="G4:G6"/>
    <mergeCell ref="H4:H6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6"/>
  <sheetViews>
    <sheetView view="pageBreakPreview" zoomScale="90" zoomScaleNormal="100" zoomScaleSheetLayoutView="90" workbookViewId="0">
      <selection activeCell="B11" sqref="B11"/>
    </sheetView>
  </sheetViews>
  <sheetFormatPr defaultRowHeight="14.4"/>
  <cols>
    <col min="1" max="1" width="30.6640625" customWidth="1"/>
    <col min="2" max="2" width="19" customWidth="1"/>
    <col min="3" max="3" width="45" customWidth="1"/>
    <col min="4" max="4" width="9.109375" customWidth="1"/>
  </cols>
  <sheetData>
    <row r="1" spans="1:4" ht="17.399999999999999">
      <c r="A1" s="389" t="s">
        <v>69</v>
      </c>
      <c r="B1" s="389"/>
      <c r="C1" s="389"/>
      <c r="D1" s="6"/>
    </row>
    <row r="2" spans="1:4" ht="38.25" customHeight="1">
      <c r="A2" s="190" t="s">
        <v>1</v>
      </c>
      <c r="B2" s="189" t="s">
        <v>2</v>
      </c>
      <c r="C2" s="189" t="s">
        <v>70</v>
      </c>
      <c r="D2" s="8"/>
    </row>
    <row r="3" spans="1:4" ht="18">
      <c r="A3" s="105" t="s">
        <v>3</v>
      </c>
      <c r="B3" s="191">
        <f>SUM(B4:B8)</f>
        <v>1170</v>
      </c>
      <c r="C3" s="192" t="s">
        <v>234</v>
      </c>
      <c r="D3" s="8"/>
    </row>
    <row r="4" spans="1:4" ht="18.75" customHeight="1">
      <c r="A4" s="94" t="s">
        <v>4</v>
      </c>
      <c r="B4" s="193">
        <v>58</v>
      </c>
      <c r="C4" s="194" t="e">
        <f>B4/'Раздел 1.2'!C17:H17*100</f>
        <v>#DIV/0!</v>
      </c>
      <c r="D4" s="11"/>
    </row>
    <row r="5" spans="1:4" ht="18.75" customHeight="1">
      <c r="A5" s="94" t="s">
        <v>5</v>
      </c>
      <c r="B5" s="193">
        <v>510</v>
      </c>
      <c r="C5" s="194" t="e">
        <f>B5/'Раздел 1.2'!C17:H17*100</f>
        <v>#DIV/0!</v>
      </c>
      <c r="D5" s="11"/>
    </row>
    <row r="6" spans="1:4" ht="18.75" customHeight="1">
      <c r="A6" s="94" t="s">
        <v>6</v>
      </c>
      <c r="B6" s="193">
        <v>274</v>
      </c>
      <c r="C6" s="194" t="e">
        <f>B6/'Раздел 1.2'!C17:H17*100</f>
        <v>#DIV/0!</v>
      </c>
      <c r="D6" s="11"/>
    </row>
    <row r="7" spans="1:4" ht="18.75" customHeight="1">
      <c r="A7" s="94" t="s">
        <v>67</v>
      </c>
      <c r="B7" s="193">
        <v>158</v>
      </c>
      <c r="C7" s="194" t="e">
        <f>B7/'Раздел 1.2'!C17:H17*100</f>
        <v>#DIV/0!</v>
      </c>
      <c r="D7" s="11"/>
    </row>
    <row r="8" spans="1:4" ht="18.75" customHeight="1">
      <c r="A8" s="94" t="s">
        <v>263</v>
      </c>
      <c r="B8" s="193">
        <v>170</v>
      </c>
      <c r="C8" s="194" t="e">
        <f>B8/'Раздел 1.2'!C17:H17*100</f>
        <v>#DIV/0!</v>
      </c>
      <c r="D8" s="11"/>
    </row>
    <row r="9" spans="1:4" ht="18.75" customHeight="1">
      <c r="A9" s="94" t="s">
        <v>264</v>
      </c>
      <c r="B9" s="193">
        <v>8</v>
      </c>
      <c r="C9" s="194" t="e">
        <f>B9/'Раздел 1.2'!C17:H17*100</f>
        <v>#DIV/0!</v>
      </c>
      <c r="D9" s="11"/>
    </row>
    <row r="10" spans="1:4" ht="18">
      <c r="A10" s="105" t="s">
        <v>7</v>
      </c>
      <c r="B10" s="191"/>
      <c r="C10" s="192" t="s">
        <v>234</v>
      </c>
      <c r="D10" s="8"/>
    </row>
    <row r="11" spans="1:4" ht="18.75" customHeight="1">
      <c r="A11" s="94" t="s">
        <v>8</v>
      </c>
      <c r="B11" s="193">
        <v>63</v>
      </c>
      <c r="C11" s="194" t="e">
        <f>B11/'Раздел 1.2'!C17:H17*100</f>
        <v>#DIV/0!</v>
      </c>
      <c r="D11" s="11"/>
    </row>
    <row r="12" spans="1:4" ht="18.75" customHeight="1">
      <c r="A12" s="94" t="s">
        <v>9</v>
      </c>
      <c r="B12" s="193">
        <v>765</v>
      </c>
      <c r="C12" s="194" t="e">
        <f>B12/'Раздел 1.2'!C17:H17*100</f>
        <v>#DIV/0!</v>
      </c>
      <c r="D12" s="11"/>
    </row>
    <row r="13" spans="1:4" ht="18.75" customHeight="1">
      <c r="A13" s="94" t="s">
        <v>266</v>
      </c>
      <c r="B13" s="193">
        <v>66</v>
      </c>
      <c r="C13" s="194" t="e">
        <f>B13/'Раздел 1.2'!C17:H17*100</f>
        <v>#DIV/0!</v>
      </c>
      <c r="D13" s="11"/>
    </row>
    <row r="14" spans="1:4" ht="18.75" customHeight="1">
      <c r="A14" s="94" t="s">
        <v>267</v>
      </c>
      <c r="B14" s="193">
        <v>42</v>
      </c>
      <c r="C14" s="194" t="e">
        <f>B14/'Раздел 1.2'!C17:H17*100</f>
        <v>#DIV/0!</v>
      </c>
      <c r="D14" s="11"/>
    </row>
    <row r="15" spans="1:4" ht="18.75" customHeight="1">
      <c r="A15" s="94" t="s">
        <v>10</v>
      </c>
      <c r="B15" s="193">
        <v>236</v>
      </c>
      <c r="C15" s="194" t="e">
        <f>B15/'Раздел 1.2'!C17:H17*100</f>
        <v>#DIV/0!</v>
      </c>
      <c r="D15" s="11"/>
    </row>
    <row r="16" spans="1:4" ht="18">
      <c r="A16" s="94" t="s">
        <v>196</v>
      </c>
      <c r="B16" s="193">
        <v>6</v>
      </c>
      <c r="C16" s="194" t="e">
        <f>B16/'Раздел 1.2'!C17:H17*100</f>
        <v>#DIV/0!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81"/>
  <sheetViews>
    <sheetView view="pageBreakPreview" topLeftCell="A19" zoomScale="90" zoomScaleNormal="80" zoomScaleSheetLayoutView="90" workbookViewId="0">
      <selection activeCell="I4" sqref="I4"/>
    </sheetView>
  </sheetViews>
  <sheetFormatPr defaultRowHeight="18"/>
  <cols>
    <col min="1" max="1" width="5.33203125" style="1" customWidth="1"/>
    <col min="2" max="2" width="27.33203125" style="1" customWidth="1"/>
    <col min="3" max="4" width="9.109375" style="2"/>
    <col min="5" max="5" width="19.109375" style="1" customWidth="1"/>
    <col min="6" max="6" width="20.88671875" style="1" customWidth="1"/>
    <col min="7" max="7" width="16" style="2" customWidth="1"/>
    <col min="8" max="8" width="9.5546875" style="2" customWidth="1"/>
    <col min="9" max="9" width="15" style="1" customWidth="1"/>
    <col min="10" max="12" width="15.6640625" style="1" customWidth="1"/>
  </cols>
  <sheetData>
    <row r="1" spans="1:12" s="20" customFormat="1" ht="17.399999999999999">
      <c r="A1" s="389" t="s">
        <v>92</v>
      </c>
      <c r="B1" s="389"/>
      <c r="C1" s="389"/>
      <c r="D1" s="389"/>
      <c r="E1" s="389"/>
      <c r="F1" s="389"/>
      <c r="G1" s="389"/>
      <c r="H1" s="389"/>
      <c r="I1" s="389"/>
      <c r="J1" s="389"/>
      <c r="K1" s="170"/>
      <c r="L1" s="170"/>
    </row>
    <row r="2" spans="1:12" s="5" customFormat="1" ht="37.5" customHeight="1">
      <c r="A2" s="391" t="s">
        <v>56</v>
      </c>
      <c r="B2" s="371" t="s">
        <v>49</v>
      </c>
      <c r="C2" s="371" t="s">
        <v>50</v>
      </c>
      <c r="D2" s="371"/>
      <c r="E2" s="371" t="s">
        <v>51</v>
      </c>
      <c r="F2" s="371" t="s">
        <v>52</v>
      </c>
      <c r="G2" s="371" t="s">
        <v>57</v>
      </c>
      <c r="H2" s="371"/>
      <c r="I2" s="371"/>
      <c r="J2" s="371" t="s">
        <v>58</v>
      </c>
      <c r="K2" s="371" t="s">
        <v>210</v>
      </c>
      <c r="L2" s="371" t="s">
        <v>198</v>
      </c>
    </row>
    <row r="3" spans="1:12" s="5" customFormat="1" ht="57.75" customHeight="1">
      <c r="A3" s="391"/>
      <c r="B3" s="371"/>
      <c r="C3" s="189" t="s">
        <v>53</v>
      </c>
      <c r="D3" s="189" t="s">
        <v>83</v>
      </c>
      <c r="E3" s="371"/>
      <c r="F3" s="371"/>
      <c r="G3" s="189" t="s">
        <v>59</v>
      </c>
      <c r="H3" s="189" t="s">
        <v>209</v>
      </c>
      <c r="I3" s="189" t="s">
        <v>60</v>
      </c>
      <c r="J3" s="371"/>
      <c r="K3" s="371"/>
      <c r="L3" s="371"/>
    </row>
    <row r="4" spans="1:12" s="5" customFormat="1" ht="75" customHeight="1">
      <c r="A4" s="59" t="s">
        <v>61</v>
      </c>
      <c r="B4" s="97" t="s">
        <v>54</v>
      </c>
      <c r="C4" s="97">
        <f>SUM(C5,C12,C23)</f>
        <v>10</v>
      </c>
      <c r="D4" s="97">
        <f>SUM(D5,D12,D23)</f>
        <v>10</v>
      </c>
      <c r="E4" s="97"/>
      <c r="F4" s="97"/>
      <c r="G4" s="97">
        <f t="shared" ref="G4:L4" si="0">SUM(G5,G12,G23)</f>
        <v>115</v>
      </c>
      <c r="H4" s="97">
        <f t="shared" si="0"/>
        <v>0</v>
      </c>
      <c r="I4" s="97">
        <f t="shared" si="0"/>
        <v>7580</v>
      </c>
      <c r="J4" s="97">
        <f t="shared" si="0"/>
        <v>0</v>
      </c>
      <c r="K4" s="97">
        <f t="shared" si="0"/>
        <v>0</v>
      </c>
      <c r="L4" s="97">
        <f t="shared" si="0"/>
        <v>0</v>
      </c>
    </row>
    <row r="5" spans="1:12" s="5" customFormat="1" ht="21.6" customHeight="1">
      <c r="A5" s="58"/>
      <c r="B5" s="124" t="s">
        <v>211</v>
      </c>
      <c r="C5" s="207">
        <f>SUM(C6:C11)</f>
        <v>0</v>
      </c>
      <c r="D5" s="207">
        <f>D6+D7+D8+D9+D10+D11</f>
        <v>0</v>
      </c>
      <c r="E5" s="195"/>
      <c r="F5" s="126"/>
      <c r="G5" s="207">
        <f t="shared" ref="G5:L5" si="1">SUM(G6:G11)</f>
        <v>0</v>
      </c>
      <c r="H5" s="207">
        <f t="shared" si="1"/>
        <v>0</v>
      </c>
      <c r="I5" s="125">
        <f t="shared" si="1"/>
        <v>0</v>
      </c>
      <c r="J5" s="126">
        <f t="shared" si="1"/>
        <v>0</v>
      </c>
      <c r="K5" s="126">
        <f t="shared" si="1"/>
        <v>0</v>
      </c>
      <c r="L5" s="127">
        <f t="shared" si="1"/>
        <v>0</v>
      </c>
    </row>
    <row r="6" spans="1:12" s="5" customFormat="1">
      <c r="A6" s="58"/>
      <c r="B6" s="67"/>
      <c r="C6" s="57"/>
      <c r="D6" s="57"/>
      <c r="E6" s="96"/>
      <c r="F6" s="96"/>
      <c r="G6" s="21"/>
      <c r="H6" s="21"/>
      <c r="I6" s="21"/>
      <c r="J6" s="106"/>
      <c r="K6" s="106"/>
      <c r="L6" s="106"/>
    </row>
    <row r="7" spans="1:12" s="5" customFormat="1">
      <c r="A7" s="58"/>
      <c r="B7" s="67"/>
      <c r="C7" s="57"/>
      <c r="D7" s="57"/>
      <c r="E7" s="96"/>
      <c r="F7" s="96"/>
      <c r="G7" s="21"/>
      <c r="H7" s="21"/>
      <c r="I7" s="21"/>
      <c r="J7" s="106"/>
      <c r="K7" s="106"/>
      <c r="L7" s="106"/>
    </row>
    <row r="8" spans="1:12" s="5" customFormat="1">
      <c r="A8" s="58"/>
      <c r="B8" s="67"/>
      <c r="C8" s="57"/>
      <c r="D8" s="57"/>
      <c r="E8" s="96"/>
      <c r="F8" s="96"/>
      <c r="G8" s="21"/>
      <c r="H8" s="21"/>
      <c r="I8" s="21"/>
      <c r="J8" s="106"/>
      <c r="K8" s="106"/>
      <c r="L8" s="106"/>
    </row>
    <row r="9" spans="1:12" s="5" customFormat="1">
      <c r="A9" s="58"/>
      <c r="B9" s="67"/>
      <c r="C9" s="57"/>
      <c r="D9" s="57"/>
      <c r="E9" s="96"/>
      <c r="F9" s="96"/>
      <c r="G9" s="21"/>
      <c r="H9" s="21"/>
      <c r="I9" s="21"/>
      <c r="J9" s="106"/>
      <c r="K9" s="106"/>
      <c r="L9" s="106"/>
    </row>
    <row r="10" spans="1:12" s="5" customFormat="1">
      <c r="A10" s="58"/>
      <c r="B10" s="67"/>
      <c r="C10" s="57"/>
      <c r="D10" s="57"/>
      <c r="E10" s="96"/>
      <c r="F10" s="96"/>
      <c r="G10" s="21"/>
      <c r="H10" s="21"/>
      <c r="I10" s="21"/>
      <c r="J10" s="106"/>
      <c r="K10" s="106"/>
      <c r="L10" s="106"/>
    </row>
    <row r="11" spans="1:12" s="5" customFormat="1">
      <c r="A11" s="58"/>
      <c r="B11" s="67"/>
      <c r="C11" s="57"/>
      <c r="D11" s="57"/>
      <c r="E11" s="96"/>
      <c r="F11" s="96"/>
      <c r="G11" s="21"/>
      <c r="H11" s="21"/>
      <c r="I11" s="21"/>
      <c r="J11" s="106"/>
      <c r="K11" s="106"/>
      <c r="L11" s="106"/>
    </row>
    <row r="12" spans="1:12" s="5" customFormat="1">
      <c r="A12" s="58"/>
      <c r="B12" s="124" t="s">
        <v>212</v>
      </c>
      <c r="C12" s="207">
        <f>SUM(C13:C22)</f>
        <v>10</v>
      </c>
      <c r="D12" s="208">
        <f>SUM(D13:D22)</f>
        <v>10</v>
      </c>
      <c r="E12" s="195"/>
      <c r="F12" s="126"/>
      <c r="G12" s="207">
        <f t="shared" ref="G12:L12" si="2">SUM(G13:G22)</f>
        <v>115</v>
      </c>
      <c r="H12" s="207">
        <f t="shared" si="2"/>
        <v>0</v>
      </c>
      <c r="I12" s="207">
        <f t="shared" si="2"/>
        <v>7580</v>
      </c>
      <c r="J12" s="209">
        <f t="shared" si="2"/>
        <v>0</v>
      </c>
      <c r="K12" s="209">
        <f t="shared" si="2"/>
        <v>0</v>
      </c>
      <c r="L12" s="210">
        <f t="shared" si="2"/>
        <v>0</v>
      </c>
    </row>
    <row r="13" spans="1:12" s="5" customFormat="1" ht="36">
      <c r="A13" s="58"/>
      <c r="B13" s="67" t="s">
        <v>298</v>
      </c>
      <c r="C13" s="57">
        <v>1</v>
      </c>
      <c r="D13" s="57">
        <v>1</v>
      </c>
      <c r="E13" s="96" t="s">
        <v>294</v>
      </c>
      <c r="F13" s="96" t="s">
        <v>295</v>
      </c>
      <c r="G13" s="21">
        <v>10</v>
      </c>
      <c r="H13" s="21"/>
      <c r="I13" s="21">
        <v>400</v>
      </c>
      <c r="J13" s="106"/>
      <c r="K13" s="106"/>
      <c r="L13" s="106"/>
    </row>
    <row r="14" spans="1:12" s="5" customFormat="1" ht="36">
      <c r="A14" s="58"/>
      <c r="B14" s="67" t="s">
        <v>299</v>
      </c>
      <c r="C14" s="57">
        <v>1</v>
      </c>
      <c r="D14" s="57">
        <v>1</v>
      </c>
      <c r="E14" s="96" t="s">
        <v>294</v>
      </c>
      <c r="F14" s="96" t="s">
        <v>312</v>
      </c>
      <c r="G14" s="21">
        <v>10</v>
      </c>
      <c r="H14" s="21"/>
      <c r="I14" s="21">
        <v>650</v>
      </c>
      <c r="J14" s="106"/>
      <c r="K14" s="106"/>
      <c r="L14" s="106"/>
    </row>
    <row r="15" spans="1:12" s="5" customFormat="1" ht="36">
      <c r="A15" s="58"/>
      <c r="B15" s="67" t="s">
        <v>300</v>
      </c>
      <c r="C15" s="57">
        <v>1</v>
      </c>
      <c r="D15" s="57">
        <v>1</v>
      </c>
      <c r="E15" s="96" t="s">
        <v>309</v>
      </c>
      <c r="F15" s="96" t="s">
        <v>310</v>
      </c>
      <c r="G15" s="21">
        <v>10</v>
      </c>
      <c r="H15" s="21"/>
      <c r="I15" s="21">
        <v>350</v>
      </c>
      <c r="J15" s="106"/>
      <c r="K15" s="106"/>
      <c r="L15" s="106"/>
    </row>
    <row r="16" spans="1:12" s="5" customFormat="1" ht="36">
      <c r="A16" s="58"/>
      <c r="B16" s="67" t="s">
        <v>301</v>
      </c>
      <c r="C16" s="57">
        <v>1</v>
      </c>
      <c r="D16" s="57">
        <v>1</v>
      </c>
      <c r="E16" s="96" t="s">
        <v>294</v>
      </c>
      <c r="F16" s="96" t="s">
        <v>312</v>
      </c>
      <c r="G16" s="21">
        <v>10</v>
      </c>
      <c r="H16" s="21"/>
      <c r="I16" s="21">
        <v>1400</v>
      </c>
      <c r="J16" s="106"/>
      <c r="K16" s="106"/>
      <c r="L16" s="106"/>
    </row>
    <row r="17" spans="1:12" s="5" customFormat="1" ht="36">
      <c r="A17" s="58"/>
      <c r="B17" s="67" t="s">
        <v>302</v>
      </c>
      <c r="C17" s="57">
        <v>1</v>
      </c>
      <c r="D17" s="57">
        <v>1</v>
      </c>
      <c r="E17" s="96" t="s">
        <v>294</v>
      </c>
      <c r="F17" s="96" t="s">
        <v>296</v>
      </c>
      <c r="G17" s="21">
        <v>10</v>
      </c>
      <c r="H17" s="21"/>
      <c r="I17" s="21">
        <v>400</v>
      </c>
      <c r="J17" s="106"/>
      <c r="K17" s="106"/>
      <c r="L17" s="106"/>
    </row>
    <row r="18" spans="1:12" s="5" customFormat="1" ht="36">
      <c r="A18" s="58"/>
      <c r="B18" s="67" t="s">
        <v>303</v>
      </c>
      <c r="C18" s="57">
        <v>1</v>
      </c>
      <c r="D18" s="57">
        <v>1</v>
      </c>
      <c r="E18" s="96" t="s">
        <v>294</v>
      </c>
      <c r="F18" s="96" t="s">
        <v>311</v>
      </c>
      <c r="G18" s="21">
        <v>10</v>
      </c>
      <c r="H18" s="21"/>
      <c r="I18" s="21">
        <v>400</v>
      </c>
      <c r="J18" s="106"/>
      <c r="K18" s="106"/>
      <c r="L18" s="106"/>
    </row>
    <row r="19" spans="1:12" s="5" customFormat="1" ht="36">
      <c r="A19" s="58"/>
      <c r="B19" s="67" t="s">
        <v>304</v>
      </c>
      <c r="C19" s="57">
        <v>1</v>
      </c>
      <c r="D19" s="57">
        <v>1</v>
      </c>
      <c r="E19" s="96" t="s">
        <v>294</v>
      </c>
      <c r="F19" s="96" t="s">
        <v>312</v>
      </c>
      <c r="G19" s="21">
        <v>15</v>
      </c>
      <c r="H19" s="21"/>
      <c r="I19" s="21">
        <v>800</v>
      </c>
      <c r="J19" s="106"/>
      <c r="K19" s="106"/>
      <c r="L19" s="106"/>
    </row>
    <row r="20" spans="1:12" s="5" customFormat="1" ht="36">
      <c r="A20" s="58"/>
      <c r="B20" s="67" t="s">
        <v>306</v>
      </c>
      <c r="C20" s="57">
        <v>1</v>
      </c>
      <c r="D20" s="57">
        <v>1</v>
      </c>
      <c r="E20" s="96" t="s">
        <v>294</v>
      </c>
      <c r="F20" s="96" t="s">
        <v>295</v>
      </c>
      <c r="G20" s="21">
        <v>20</v>
      </c>
      <c r="H20" s="21"/>
      <c r="I20" s="21">
        <v>1880</v>
      </c>
      <c r="J20" s="106"/>
      <c r="K20" s="106"/>
      <c r="L20" s="106"/>
    </row>
    <row r="21" spans="1:12" s="5" customFormat="1" ht="36">
      <c r="A21" s="58"/>
      <c r="B21" s="67" t="s">
        <v>307</v>
      </c>
      <c r="C21" s="57">
        <v>1</v>
      </c>
      <c r="D21" s="57">
        <v>1</v>
      </c>
      <c r="E21" s="96" t="s">
        <v>294</v>
      </c>
      <c r="F21" s="96" t="s">
        <v>295</v>
      </c>
      <c r="G21" s="21">
        <v>10</v>
      </c>
      <c r="H21" s="21"/>
      <c r="I21" s="21">
        <v>650</v>
      </c>
      <c r="J21" s="106"/>
      <c r="K21" s="106"/>
      <c r="L21" s="106"/>
    </row>
    <row r="22" spans="1:12" s="5" customFormat="1" ht="36">
      <c r="A22" s="58"/>
      <c r="B22" s="67" t="s">
        <v>308</v>
      </c>
      <c r="C22" s="57">
        <v>1</v>
      </c>
      <c r="D22" s="57">
        <v>1</v>
      </c>
      <c r="E22" s="96" t="s">
        <v>294</v>
      </c>
      <c r="F22" s="96" t="s">
        <v>295</v>
      </c>
      <c r="G22" s="21">
        <v>10</v>
      </c>
      <c r="H22" s="21"/>
      <c r="I22" s="21">
        <v>650</v>
      </c>
      <c r="J22" s="106"/>
      <c r="K22" s="106"/>
      <c r="L22" s="106"/>
    </row>
    <row r="23" spans="1:12" s="5" customFormat="1">
      <c r="A23" s="58"/>
      <c r="B23" s="124" t="s">
        <v>213</v>
      </c>
      <c r="C23" s="207">
        <f>SUM(C24:C30)</f>
        <v>0</v>
      </c>
      <c r="D23" s="207">
        <f>SUM(D24:D30)</f>
        <v>0</v>
      </c>
      <c r="E23" s="195"/>
      <c r="F23" s="126"/>
      <c r="G23" s="207">
        <f t="shared" ref="G23:L23" si="3">SUM(G24:G30)</f>
        <v>0</v>
      </c>
      <c r="H23" s="207">
        <f t="shared" si="3"/>
        <v>0</v>
      </c>
      <c r="I23" s="207">
        <f t="shared" si="3"/>
        <v>0</v>
      </c>
      <c r="J23" s="209">
        <f t="shared" si="3"/>
        <v>0</v>
      </c>
      <c r="K23" s="209">
        <f t="shared" si="3"/>
        <v>0</v>
      </c>
      <c r="L23" s="210">
        <f t="shared" si="3"/>
        <v>0</v>
      </c>
    </row>
    <row r="24" spans="1:12" s="5" customFormat="1">
      <c r="A24" s="58"/>
      <c r="B24" s="128"/>
      <c r="C24" s="129"/>
      <c r="D24" s="129"/>
      <c r="E24" s="196"/>
      <c r="F24" s="130"/>
      <c r="G24" s="129"/>
      <c r="H24" s="129"/>
      <c r="I24" s="129"/>
      <c r="J24" s="130"/>
      <c r="K24" s="130"/>
      <c r="L24" s="197"/>
    </row>
    <row r="25" spans="1:12" s="5" customFormat="1">
      <c r="A25" s="58"/>
      <c r="B25" s="128"/>
      <c r="C25" s="129"/>
      <c r="D25" s="129"/>
      <c r="E25" s="196"/>
      <c r="F25" s="130"/>
      <c r="G25" s="129"/>
      <c r="H25" s="129"/>
      <c r="I25" s="129"/>
      <c r="J25" s="130"/>
      <c r="K25" s="130"/>
      <c r="L25" s="197"/>
    </row>
    <row r="26" spans="1:12" s="5" customFormat="1">
      <c r="A26" s="58"/>
      <c r="B26" s="128"/>
      <c r="C26" s="129"/>
      <c r="D26" s="129"/>
      <c r="E26" s="196"/>
      <c r="F26" s="130"/>
      <c r="G26" s="129"/>
      <c r="H26" s="129"/>
      <c r="I26" s="129"/>
      <c r="J26" s="130"/>
      <c r="K26" s="130"/>
      <c r="L26" s="197"/>
    </row>
    <row r="27" spans="1:12" s="5" customFormat="1">
      <c r="A27" s="58"/>
      <c r="B27" s="128"/>
      <c r="C27" s="129"/>
      <c r="D27" s="129"/>
      <c r="E27" s="196"/>
      <c r="F27" s="130"/>
      <c r="G27" s="129"/>
      <c r="H27" s="129"/>
      <c r="I27" s="129"/>
      <c r="J27" s="130"/>
      <c r="K27" s="130"/>
      <c r="L27" s="197"/>
    </row>
    <row r="28" spans="1:12" s="5" customFormat="1">
      <c r="A28" s="58"/>
      <c r="B28" s="67"/>
      <c r="C28" s="57"/>
      <c r="D28" s="57"/>
      <c r="E28" s="96"/>
      <c r="F28" s="96"/>
      <c r="G28" s="21"/>
      <c r="H28" s="21"/>
      <c r="I28" s="21"/>
      <c r="J28" s="106"/>
      <c r="K28" s="106"/>
      <c r="L28" s="106"/>
    </row>
    <row r="29" spans="1:12" s="5" customFormat="1">
      <c r="A29" s="58"/>
      <c r="B29" s="67"/>
      <c r="C29" s="57"/>
      <c r="D29" s="57"/>
      <c r="E29" s="96"/>
      <c r="F29" s="96"/>
      <c r="G29" s="21"/>
      <c r="H29" s="21"/>
      <c r="I29" s="21"/>
      <c r="J29" s="106"/>
      <c r="K29" s="106"/>
      <c r="L29" s="106"/>
    </row>
    <row r="30" spans="1:12">
      <c r="A30" s="58"/>
      <c r="B30" s="67"/>
      <c r="C30" s="57"/>
      <c r="D30" s="57"/>
      <c r="E30" s="96"/>
      <c r="F30" s="96"/>
      <c r="G30" s="21"/>
      <c r="H30" s="21"/>
      <c r="I30" s="21"/>
      <c r="J30" s="106"/>
      <c r="K30" s="106"/>
      <c r="L30" s="106"/>
    </row>
    <row r="31" spans="1:12" s="5" customFormat="1" ht="75" customHeight="1">
      <c r="A31" s="59" t="s">
        <v>62</v>
      </c>
      <c r="B31" s="97" t="s">
        <v>55</v>
      </c>
      <c r="C31" s="97">
        <f>SUM(C32,C37,C43)</f>
        <v>2</v>
      </c>
      <c r="D31" s="97">
        <f>SUM(D32,D37,D43)</f>
        <v>2</v>
      </c>
      <c r="E31" s="97"/>
      <c r="F31" s="97"/>
      <c r="G31" s="97">
        <f>SUM(G32,G37,G43)</f>
        <v>50</v>
      </c>
      <c r="H31" s="97">
        <f>SUM(H32,H37,H43)</f>
        <v>0</v>
      </c>
      <c r="I31" s="97">
        <f>SUM(I32,I37,I43)</f>
        <v>4500</v>
      </c>
      <c r="J31" s="97">
        <f>SUM(J32,J37,J43)</f>
        <v>0</v>
      </c>
      <c r="K31" s="97">
        <f>SUM(K32,K37,K43)</f>
        <v>0</v>
      </c>
      <c r="L31" s="97">
        <f>SUM(K32,K37,K43)</f>
        <v>0</v>
      </c>
    </row>
    <row r="32" spans="1:12" s="5" customFormat="1">
      <c r="A32" s="58"/>
      <c r="B32" s="124" t="s">
        <v>211</v>
      </c>
      <c r="C32" s="207">
        <f>SUM(C33:C36)</f>
        <v>0</v>
      </c>
      <c r="D32" s="207">
        <f>SUM(D33:D36)</f>
        <v>0</v>
      </c>
      <c r="E32" s="195"/>
      <c r="F32" s="126"/>
      <c r="G32" s="207">
        <f t="shared" ref="G32:L32" si="4">SUM(G33:G36)</f>
        <v>0</v>
      </c>
      <c r="H32" s="207">
        <f t="shared" si="4"/>
        <v>0</v>
      </c>
      <c r="I32" s="207">
        <f t="shared" si="4"/>
        <v>0</v>
      </c>
      <c r="J32" s="209">
        <f t="shared" si="4"/>
        <v>0</v>
      </c>
      <c r="K32" s="209">
        <f t="shared" si="4"/>
        <v>0</v>
      </c>
      <c r="L32" s="210">
        <f t="shared" si="4"/>
        <v>0</v>
      </c>
    </row>
    <row r="33" spans="1:12" s="5" customFormat="1">
      <c r="A33" s="58"/>
      <c r="B33" s="67"/>
      <c r="C33" s="57"/>
      <c r="D33" s="57"/>
      <c r="E33" s="96"/>
      <c r="F33" s="96"/>
      <c r="G33" s="21"/>
      <c r="H33" s="21"/>
      <c r="I33" s="21"/>
      <c r="J33" s="96"/>
      <c r="K33" s="96"/>
      <c r="L33" s="96"/>
    </row>
    <row r="34" spans="1:12" s="5" customFormat="1">
      <c r="A34" s="58"/>
      <c r="B34" s="67"/>
      <c r="C34" s="57"/>
      <c r="D34" s="57"/>
      <c r="E34" s="96"/>
      <c r="F34" s="96"/>
      <c r="G34" s="21"/>
      <c r="H34" s="21"/>
      <c r="I34" s="21"/>
      <c r="J34" s="96"/>
      <c r="K34" s="96"/>
      <c r="L34" s="96"/>
    </row>
    <row r="35" spans="1:12" s="5" customFormat="1">
      <c r="A35" s="58"/>
      <c r="B35" s="67"/>
      <c r="C35" s="57"/>
      <c r="D35" s="57"/>
      <c r="E35" s="96"/>
      <c r="F35" s="96"/>
      <c r="G35" s="21"/>
      <c r="H35" s="21"/>
      <c r="I35" s="21"/>
      <c r="J35" s="96"/>
      <c r="K35" s="96"/>
      <c r="L35" s="96"/>
    </row>
    <row r="36" spans="1:12" s="5" customFormat="1">
      <c r="A36" s="58"/>
      <c r="B36" s="67"/>
      <c r="C36" s="57"/>
      <c r="D36" s="57"/>
      <c r="E36" s="96"/>
      <c r="F36" s="96"/>
      <c r="G36" s="21"/>
      <c r="H36" s="21"/>
      <c r="I36" s="21"/>
      <c r="J36" s="96"/>
      <c r="K36" s="96"/>
      <c r="L36" s="96"/>
    </row>
    <row r="37" spans="1:12" s="5" customFormat="1">
      <c r="A37" s="58"/>
      <c r="B37" s="124" t="s">
        <v>212</v>
      </c>
      <c r="C37" s="207">
        <v>2</v>
      </c>
      <c r="D37" s="207">
        <v>2</v>
      </c>
      <c r="E37" s="195"/>
      <c r="F37" s="126"/>
      <c r="G37" s="207">
        <f t="shared" ref="G37:L37" si="5">SUM(G38:G42)</f>
        <v>50</v>
      </c>
      <c r="H37" s="207">
        <f t="shared" si="5"/>
        <v>0</v>
      </c>
      <c r="I37" s="207">
        <f t="shared" si="5"/>
        <v>4500</v>
      </c>
      <c r="J37" s="209">
        <f t="shared" si="5"/>
        <v>0</v>
      </c>
      <c r="K37" s="209">
        <f t="shared" si="5"/>
        <v>0</v>
      </c>
      <c r="L37" s="210">
        <f t="shared" si="5"/>
        <v>0</v>
      </c>
    </row>
    <row r="38" spans="1:12" s="5" customFormat="1" ht="36">
      <c r="A38" s="58"/>
      <c r="B38" s="67" t="s">
        <v>292</v>
      </c>
      <c r="C38" s="57">
        <v>1</v>
      </c>
      <c r="D38" s="57">
        <v>1</v>
      </c>
      <c r="E38" s="96" t="s">
        <v>294</v>
      </c>
      <c r="F38" s="96" t="s">
        <v>295</v>
      </c>
      <c r="G38" s="21">
        <v>30</v>
      </c>
      <c r="H38" s="21"/>
      <c r="I38" s="21">
        <v>2900</v>
      </c>
      <c r="J38" s="96"/>
      <c r="K38" s="96"/>
      <c r="L38" s="96"/>
    </row>
    <row r="39" spans="1:12" s="5" customFormat="1" ht="36">
      <c r="A39" s="58"/>
      <c r="B39" s="67" t="s">
        <v>293</v>
      </c>
      <c r="C39" s="57">
        <v>1</v>
      </c>
      <c r="D39" s="57">
        <v>1</v>
      </c>
      <c r="E39" s="96" t="s">
        <v>294</v>
      </c>
      <c r="F39" s="96" t="s">
        <v>296</v>
      </c>
      <c r="G39" s="21">
        <v>20</v>
      </c>
      <c r="H39" s="21"/>
      <c r="I39" s="21">
        <v>1600</v>
      </c>
      <c r="J39" s="96"/>
      <c r="K39" s="96"/>
      <c r="L39" s="96"/>
    </row>
    <row r="40" spans="1:12" s="5" customFormat="1">
      <c r="A40" s="58"/>
      <c r="B40" s="67"/>
      <c r="C40" s="57"/>
      <c r="D40" s="57"/>
      <c r="E40" s="96"/>
      <c r="F40" s="96"/>
      <c r="G40" s="21"/>
      <c r="H40" s="21"/>
      <c r="I40" s="21"/>
      <c r="J40" s="96"/>
      <c r="K40" s="96"/>
      <c r="L40" s="96"/>
    </row>
    <row r="41" spans="1:12" s="5" customFormat="1">
      <c r="A41" s="58"/>
      <c r="B41" s="67"/>
      <c r="C41" s="57"/>
      <c r="D41" s="57"/>
      <c r="E41" s="96"/>
      <c r="F41" s="96"/>
      <c r="G41" s="21"/>
      <c r="H41" s="21"/>
      <c r="I41" s="21"/>
      <c r="J41" s="96"/>
      <c r="K41" s="96"/>
      <c r="L41" s="96"/>
    </row>
    <row r="42" spans="1:12" s="5" customFormat="1">
      <c r="A42" s="58"/>
      <c r="B42" s="67"/>
      <c r="C42" s="57"/>
      <c r="D42" s="57"/>
      <c r="E42" s="96"/>
      <c r="F42" s="96"/>
      <c r="G42" s="21"/>
      <c r="H42" s="21"/>
      <c r="I42" s="21"/>
      <c r="J42" s="96"/>
      <c r="K42" s="96"/>
      <c r="L42" s="96"/>
    </row>
    <row r="43" spans="1:12" s="5" customFormat="1">
      <c r="A43" s="58"/>
      <c r="B43" s="124" t="s">
        <v>213</v>
      </c>
      <c r="C43" s="207">
        <f>SUM(C44:C48)</f>
        <v>0</v>
      </c>
      <c r="D43" s="207">
        <f>SUM(D44:D48)</f>
        <v>0</v>
      </c>
      <c r="E43" s="195"/>
      <c r="F43" s="126"/>
      <c r="G43" s="207">
        <f t="shared" ref="G43:L43" si="6">SUM(G44:G48)</f>
        <v>0</v>
      </c>
      <c r="H43" s="207">
        <f t="shared" si="6"/>
        <v>0</v>
      </c>
      <c r="I43" s="207">
        <f t="shared" si="6"/>
        <v>0</v>
      </c>
      <c r="J43" s="209">
        <f t="shared" si="6"/>
        <v>0</v>
      </c>
      <c r="K43" s="209">
        <f t="shared" si="6"/>
        <v>0</v>
      </c>
      <c r="L43" s="210">
        <f t="shared" si="6"/>
        <v>0</v>
      </c>
    </row>
    <row r="44" spans="1:12" s="5" customFormat="1">
      <c r="A44" s="58"/>
      <c r="B44" s="67"/>
      <c r="C44" s="57"/>
      <c r="D44" s="57"/>
      <c r="E44" s="96"/>
      <c r="F44" s="96"/>
      <c r="G44" s="21"/>
      <c r="H44" s="21"/>
      <c r="I44" s="21"/>
      <c r="J44" s="96"/>
      <c r="K44" s="96"/>
      <c r="L44" s="96"/>
    </row>
    <row r="45" spans="1:12" s="5" customFormat="1">
      <c r="A45" s="58"/>
      <c r="B45" s="67"/>
      <c r="C45" s="57"/>
      <c r="D45" s="57"/>
      <c r="E45" s="96"/>
      <c r="F45" s="96"/>
      <c r="G45" s="21"/>
      <c r="H45" s="21"/>
      <c r="I45" s="21"/>
      <c r="J45" s="96"/>
      <c r="K45" s="96"/>
      <c r="L45" s="96"/>
    </row>
    <row r="46" spans="1:12" s="5" customFormat="1">
      <c r="A46" s="58"/>
      <c r="B46" s="67"/>
      <c r="C46" s="57"/>
      <c r="D46" s="57"/>
      <c r="E46" s="96"/>
      <c r="F46" s="96"/>
      <c r="G46" s="21"/>
      <c r="H46" s="21"/>
      <c r="I46" s="21"/>
      <c r="J46" s="96"/>
      <c r="K46" s="96"/>
      <c r="L46" s="96"/>
    </row>
    <row r="47" spans="1:12" s="5" customFormat="1">
      <c r="A47" s="58"/>
      <c r="B47" s="67"/>
      <c r="C47" s="57"/>
      <c r="D47" s="57"/>
      <c r="E47" s="96"/>
      <c r="F47" s="96"/>
      <c r="G47" s="21"/>
      <c r="H47" s="21"/>
      <c r="I47" s="21"/>
      <c r="J47" s="96"/>
      <c r="K47" s="96"/>
      <c r="L47" s="96"/>
    </row>
    <row r="48" spans="1:12">
      <c r="A48" s="58"/>
      <c r="B48" s="67"/>
      <c r="C48" s="57"/>
      <c r="D48" s="57"/>
      <c r="E48" s="96"/>
      <c r="F48" s="96"/>
      <c r="G48" s="21"/>
      <c r="H48" s="21"/>
      <c r="I48" s="21"/>
      <c r="J48" s="96"/>
      <c r="K48" s="96"/>
      <c r="L48" s="96"/>
    </row>
    <row r="49" spans="1:12" s="5" customFormat="1" ht="37.5" customHeight="1">
      <c r="A49" s="59" t="s">
        <v>88</v>
      </c>
      <c r="B49" s="97" t="s">
        <v>63</v>
      </c>
      <c r="C49" s="97">
        <f>SUM(C50,C54,C59)</f>
        <v>1</v>
      </c>
      <c r="D49" s="97">
        <f>SUM(D50,D54,D59)</f>
        <v>1</v>
      </c>
      <c r="E49" s="97"/>
      <c r="F49" s="59"/>
      <c r="G49" s="97">
        <f t="shared" ref="G49:L49" si="7">SUM(G50,G54,G59)</f>
        <v>30</v>
      </c>
      <c r="H49" s="97">
        <f t="shared" si="7"/>
        <v>0</v>
      </c>
      <c r="I49" s="97">
        <f t="shared" si="7"/>
        <v>2000</v>
      </c>
      <c r="J49" s="97">
        <f t="shared" si="7"/>
        <v>0</v>
      </c>
      <c r="K49" s="97">
        <f t="shared" si="7"/>
        <v>0</v>
      </c>
      <c r="L49" s="97">
        <f t="shared" si="7"/>
        <v>0</v>
      </c>
    </row>
    <row r="50" spans="1:12" s="5" customFormat="1">
      <c r="A50" s="58"/>
      <c r="B50" s="124" t="s">
        <v>211</v>
      </c>
      <c r="C50" s="125">
        <f>SUM(C51:C53)</f>
        <v>0</v>
      </c>
      <c r="D50" s="125">
        <f>SUM(D51:D53)</f>
        <v>0</v>
      </c>
      <c r="E50" s="195"/>
      <c r="F50" s="126"/>
      <c r="G50" s="125">
        <f t="shared" ref="G50:L50" si="8">SUM(G51:G53)</f>
        <v>0</v>
      </c>
      <c r="H50" s="125">
        <f t="shared" si="8"/>
        <v>0</v>
      </c>
      <c r="I50" s="125">
        <f t="shared" si="8"/>
        <v>0</v>
      </c>
      <c r="J50" s="126">
        <f t="shared" si="8"/>
        <v>0</v>
      </c>
      <c r="K50" s="126">
        <f t="shared" si="8"/>
        <v>0</v>
      </c>
      <c r="L50" s="127">
        <f t="shared" si="8"/>
        <v>0</v>
      </c>
    </row>
    <row r="51" spans="1:12" s="5" customFormat="1">
      <c r="A51" s="58"/>
      <c r="B51" s="67"/>
      <c r="C51" s="57"/>
      <c r="D51" s="57"/>
      <c r="E51" s="96"/>
      <c r="F51" s="96"/>
      <c r="G51" s="21"/>
      <c r="H51" s="21"/>
      <c r="I51" s="21"/>
      <c r="J51" s="96"/>
      <c r="K51" s="96"/>
      <c r="L51" s="96"/>
    </row>
    <row r="52" spans="1:12" s="5" customFormat="1">
      <c r="A52" s="58"/>
      <c r="B52" s="67"/>
      <c r="C52" s="57"/>
      <c r="D52" s="57"/>
      <c r="E52" s="96"/>
      <c r="F52" s="96"/>
      <c r="G52" s="21"/>
      <c r="H52" s="21"/>
      <c r="I52" s="21"/>
      <c r="J52" s="96"/>
      <c r="K52" s="96"/>
      <c r="L52" s="96"/>
    </row>
    <row r="53" spans="1:12" s="5" customFormat="1">
      <c r="A53" s="58"/>
      <c r="B53" s="67"/>
      <c r="C53" s="57"/>
      <c r="D53" s="57"/>
      <c r="E53" s="96"/>
      <c r="F53" s="96"/>
      <c r="G53" s="21"/>
      <c r="H53" s="21"/>
      <c r="I53" s="21"/>
      <c r="J53" s="96"/>
      <c r="K53" s="96"/>
      <c r="L53" s="96"/>
    </row>
    <row r="54" spans="1:12" s="5" customFormat="1">
      <c r="A54" s="58"/>
      <c r="B54" s="124" t="s">
        <v>212</v>
      </c>
      <c r="C54" s="125">
        <f>SUM(C55:C58)</f>
        <v>1</v>
      </c>
      <c r="D54" s="125">
        <f>SUM(D55:D58)</f>
        <v>1</v>
      </c>
      <c r="E54" s="195"/>
      <c r="F54" s="126"/>
      <c r="G54" s="125">
        <f t="shared" ref="G54:L54" si="9">SUM(G55:G58)</f>
        <v>30</v>
      </c>
      <c r="H54" s="125">
        <f t="shared" si="9"/>
        <v>0</v>
      </c>
      <c r="I54" s="125">
        <f t="shared" si="9"/>
        <v>2000</v>
      </c>
      <c r="J54" s="126">
        <f t="shared" si="9"/>
        <v>0</v>
      </c>
      <c r="K54" s="126">
        <f t="shared" si="9"/>
        <v>0</v>
      </c>
      <c r="L54" s="127">
        <f t="shared" si="9"/>
        <v>0</v>
      </c>
    </row>
    <row r="55" spans="1:12" s="5" customFormat="1" ht="36">
      <c r="A55" s="58"/>
      <c r="B55" s="67" t="s">
        <v>305</v>
      </c>
      <c r="C55" s="57">
        <v>1</v>
      </c>
      <c r="D55" s="57">
        <v>1</v>
      </c>
      <c r="E55" s="96" t="s">
        <v>294</v>
      </c>
      <c r="F55" s="96" t="s">
        <v>295</v>
      </c>
      <c r="G55" s="21">
        <v>30</v>
      </c>
      <c r="H55" s="21"/>
      <c r="I55" s="21">
        <v>2000</v>
      </c>
      <c r="J55" s="96"/>
      <c r="K55" s="96"/>
      <c r="L55" s="96"/>
    </row>
    <row r="56" spans="1:12" s="5" customFormat="1">
      <c r="A56" s="58"/>
      <c r="B56" s="67"/>
      <c r="C56" s="57"/>
      <c r="D56" s="57"/>
      <c r="E56" s="96"/>
      <c r="F56" s="96"/>
      <c r="G56" s="21"/>
      <c r="H56" s="21"/>
      <c r="I56" s="21"/>
      <c r="J56" s="96"/>
      <c r="K56" s="96"/>
      <c r="L56" s="96"/>
    </row>
    <row r="57" spans="1:12" s="5" customFormat="1">
      <c r="A57" s="58"/>
      <c r="B57" s="67"/>
      <c r="C57" s="57"/>
      <c r="D57" s="57"/>
      <c r="E57" s="96"/>
      <c r="F57" s="96"/>
      <c r="G57" s="21"/>
      <c r="H57" s="21"/>
      <c r="I57" s="21"/>
      <c r="J57" s="96"/>
      <c r="K57" s="96"/>
      <c r="L57" s="96"/>
    </row>
    <row r="58" spans="1:12" s="5" customFormat="1">
      <c r="A58" s="58"/>
      <c r="B58" s="67"/>
      <c r="C58" s="57"/>
      <c r="D58" s="57"/>
      <c r="E58" s="96"/>
      <c r="F58" s="96"/>
      <c r="G58" s="21"/>
      <c r="H58" s="21"/>
      <c r="I58" s="21"/>
      <c r="J58" s="96"/>
      <c r="K58" s="96"/>
      <c r="L58" s="96"/>
    </row>
    <row r="59" spans="1:12" s="5" customFormat="1">
      <c r="A59" s="58"/>
      <c r="B59" s="124" t="s">
        <v>213</v>
      </c>
      <c r="C59" s="125">
        <f>SUM(C60:C62)</f>
        <v>0</v>
      </c>
      <c r="D59" s="125">
        <f>SUM(D60:D62)</f>
        <v>0</v>
      </c>
      <c r="E59" s="195"/>
      <c r="F59" s="126"/>
      <c r="G59" s="125">
        <f t="shared" ref="G59:L59" si="10">SUM(G60:G62)</f>
        <v>0</v>
      </c>
      <c r="H59" s="125">
        <f t="shared" si="10"/>
        <v>0</v>
      </c>
      <c r="I59" s="125">
        <f t="shared" si="10"/>
        <v>0</v>
      </c>
      <c r="J59" s="126">
        <f t="shared" si="10"/>
        <v>0</v>
      </c>
      <c r="K59" s="126">
        <f t="shared" si="10"/>
        <v>0</v>
      </c>
      <c r="L59" s="127">
        <f t="shared" si="10"/>
        <v>0</v>
      </c>
    </row>
    <row r="60" spans="1:12" s="5" customFormat="1">
      <c r="A60" s="58"/>
      <c r="B60" s="67"/>
      <c r="C60" s="57"/>
      <c r="D60" s="57"/>
      <c r="E60" s="96"/>
      <c r="F60" s="96"/>
      <c r="G60" s="21"/>
      <c r="H60" s="21"/>
      <c r="I60" s="21"/>
      <c r="J60" s="96"/>
      <c r="K60" s="96"/>
      <c r="L60" s="96"/>
    </row>
    <row r="61" spans="1:12" s="5" customFormat="1">
      <c r="A61" s="58"/>
      <c r="B61" s="67"/>
      <c r="C61" s="57"/>
      <c r="D61" s="57"/>
      <c r="E61" s="96"/>
      <c r="F61" s="96"/>
      <c r="G61" s="21"/>
      <c r="H61" s="21"/>
      <c r="I61" s="21"/>
      <c r="J61" s="96"/>
      <c r="K61" s="96"/>
      <c r="L61" s="96"/>
    </row>
    <row r="62" spans="1:12">
      <c r="A62" s="58"/>
      <c r="B62" s="67"/>
      <c r="C62" s="57"/>
      <c r="D62" s="57"/>
      <c r="E62" s="96"/>
      <c r="F62" s="96"/>
      <c r="G62" s="21"/>
      <c r="H62" s="21"/>
      <c r="I62" s="21"/>
      <c r="J62" s="96"/>
      <c r="K62" s="96"/>
      <c r="L62" s="96"/>
    </row>
    <row r="63" spans="1:12" s="5" customFormat="1" ht="75" customHeight="1">
      <c r="A63" s="97" t="s">
        <v>89</v>
      </c>
      <c r="B63" s="97" t="s">
        <v>64</v>
      </c>
      <c r="C63" s="97">
        <f>SUM(C64,C68,C72)</f>
        <v>0</v>
      </c>
      <c r="D63" s="97">
        <f>SUM(D64,D68,D72)</f>
        <v>0</v>
      </c>
      <c r="E63" s="97"/>
      <c r="F63" s="97"/>
      <c r="G63" s="97">
        <f t="shared" ref="G63:L63" si="11">SUM(G64,G68,G72)</f>
        <v>0</v>
      </c>
      <c r="H63" s="97">
        <f t="shared" si="11"/>
        <v>0</v>
      </c>
      <c r="I63" s="97">
        <f t="shared" si="11"/>
        <v>0</v>
      </c>
      <c r="J63" s="97">
        <f t="shared" si="11"/>
        <v>0</v>
      </c>
      <c r="K63" s="97">
        <f t="shared" si="11"/>
        <v>0</v>
      </c>
      <c r="L63" s="97">
        <f t="shared" si="11"/>
        <v>0</v>
      </c>
    </row>
    <row r="64" spans="1:12" s="5" customFormat="1">
      <c r="A64" s="58"/>
      <c r="B64" s="124" t="s">
        <v>211</v>
      </c>
      <c r="C64" s="125">
        <f>SUM(C65:C67)</f>
        <v>0</v>
      </c>
      <c r="D64" s="125">
        <f>SUM(D65:D67)</f>
        <v>0</v>
      </c>
      <c r="E64" s="195"/>
      <c r="F64" s="126"/>
      <c r="G64" s="125">
        <f t="shared" ref="G64:L64" si="12">SUM(G65:G67)</f>
        <v>0</v>
      </c>
      <c r="H64" s="125">
        <f t="shared" si="12"/>
        <v>0</v>
      </c>
      <c r="I64" s="125">
        <f t="shared" si="12"/>
        <v>0</v>
      </c>
      <c r="J64" s="126">
        <f t="shared" si="12"/>
        <v>0</v>
      </c>
      <c r="K64" s="126">
        <f t="shared" si="12"/>
        <v>0</v>
      </c>
      <c r="L64" s="127">
        <f t="shared" si="12"/>
        <v>0</v>
      </c>
    </row>
    <row r="65" spans="1:12" s="5" customFormat="1">
      <c r="A65" s="58"/>
      <c r="B65" s="67"/>
      <c r="C65" s="57"/>
      <c r="D65" s="57"/>
      <c r="E65" s="96"/>
      <c r="F65" s="96"/>
      <c r="G65" s="21"/>
      <c r="H65" s="21"/>
      <c r="I65" s="21"/>
      <c r="J65" s="96"/>
      <c r="K65" s="96"/>
      <c r="L65" s="96"/>
    </row>
    <row r="66" spans="1:12" s="5" customFormat="1">
      <c r="A66" s="58"/>
      <c r="B66" s="67"/>
      <c r="C66" s="57"/>
      <c r="D66" s="57"/>
      <c r="E66" s="96"/>
      <c r="F66" s="96"/>
      <c r="G66" s="21"/>
      <c r="H66" s="21"/>
      <c r="I66" s="21"/>
      <c r="J66" s="96"/>
      <c r="K66" s="96"/>
      <c r="L66" s="96"/>
    </row>
    <row r="67" spans="1:12" s="5" customFormat="1">
      <c r="A67" s="58"/>
      <c r="B67" s="67"/>
      <c r="C67" s="57"/>
      <c r="D67" s="57"/>
      <c r="E67" s="96"/>
      <c r="F67" s="96"/>
      <c r="G67" s="21"/>
      <c r="H67" s="21"/>
      <c r="I67" s="21"/>
      <c r="J67" s="96"/>
      <c r="K67" s="96"/>
      <c r="L67" s="96"/>
    </row>
    <row r="68" spans="1:12" s="5" customFormat="1">
      <c r="A68" s="58"/>
      <c r="B68" s="124" t="s">
        <v>212</v>
      </c>
      <c r="C68" s="125">
        <f>SUM(C69:C71)</f>
        <v>0</v>
      </c>
      <c r="D68" s="125">
        <f>SUM(D69:D71)</f>
        <v>0</v>
      </c>
      <c r="E68" s="195"/>
      <c r="F68" s="126"/>
      <c r="G68" s="125">
        <f t="shared" ref="G68:L68" si="13">SUM(G69:G71)</f>
        <v>0</v>
      </c>
      <c r="H68" s="125">
        <f t="shared" si="13"/>
        <v>0</v>
      </c>
      <c r="I68" s="125">
        <f t="shared" si="13"/>
        <v>0</v>
      </c>
      <c r="J68" s="126">
        <f t="shared" si="13"/>
        <v>0</v>
      </c>
      <c r="K68" s="126">
        <f t="shared" si="13"/>
        <v>0</v>
      </c>
      <c r="L68" s="127">
        <f t="shared" si="13"/>
        <v>0</v>
      </c>
    </row>
    <row r="69" spans="1:12" s="5" customFormat="1">
      <c r="A69" s="58"/>
      <c r="B69" s="67"/>
      <c r="C69" s="57"/>
      <c r="D69" s="57"/>
      <c r="E69" s="96"/>
      <c r="F69" s="96"/>
      <c r="G69" s="21"/>
      <c r="H69" s="21"/>
      <c r="I69" s="21"/>
      <c r="J69" s="96"/>
      <c r="K69" s="96"/>
      <c r="L69" s="96"/>
    </row>
    <row r="70" spans="1:12" s="5" customFormat="1">
      <c r="A70" s="58"/>
      <c r="B70" s="67"/>
      <c r="C70" s="57"/>
      <c r="D70" s="57"/>
      <c r="E70" s="96"/>
      <c r="F70" s="96"/>
      <c r="G70" s="21"/>
      <c r="H70" s="21"/>
      <c r="I70" s="21"/>
      <c r="J70" s="96"/>
      <c r="K70" s="96"/>
      <c r="L70" s="96"/>
    </row>
    <row r="71" spans="1:12" s="5" customFormat="1">
      <c r="A71" s="58"/>
      <c r="B71" s="67"/>
      <c r="C71" s="57"/>
      <c r="D71" s="57"/>
      <c r="E71" s="96"/>
      <c r="F71" s="96"/>
      <c r="G71" s="21"/>
      <c r="H71" s="21"/>
      <c r="I71" s="21"/>
      <c r="J71" s="96"/>
      <c r="K71" s="96"/>
      <c r="L71" s="96"/>
    </row>
    <row r="72" spans="1:12" s="5" customFormat="1">
      <c r="A72" s="58"/>
      <c r="B72" s="124" t="s">
        <v>213</v>
      </c>
      <c r="C72" s="125">
        <f>SUM(C73:C76)</f>
        <v>0</v>
      </c>
      <c r="D72" s="125">
        <f>SUM(D73:D76)</f>
        <v>0</v>
      </c>
      <c r="E72" s="195"/>
      <c r="F72" s="126"/>
      <c r="G72" s="125">
        <f t="shared" ref="G72:L72" si="14">SUM(G73:G76)</f>
        <v>0</v>
      </c>
      <c r="H72" s="125">
        <f t="shared" si="14"/>
        <v>0</v>
      </c>
      <c r="I72" s="125">
        <f t="shared" si="14"/>
        <v>0</v>
      </c>
      <c r="J72" s="126">
        <f t="shared" si="14"/>
        <v>0</v>
      </c>
      <c r="K72" s="126">
        <f t="shared" si="14"/>
        <v>0</v>
      </c>
      <c r="L72" s="127">
        <f t="shared" si="14"/>
        <v>0</v>
      </c>
    </row>
    <row r="73" spans="1:12" s="5" customFormat="1">
      <c r="A73" s="58"/>
      <c r="B73" s="67"/>
      <c r="C73" s="57"/>
      <c r="D73" s="57"/>
      <c r="E73" s="96"/>
      <c r="F73" s="96"/>
      <c r="G73" s="21"/>
      <c r="H73" s="21"/>
      <c r="I73" s="21"/>
      <c r="J73" s="96"/>
      <c r="K73" s="96"/>
      <c r="L73" s="96"/>
    </row>
    <row r="74" spans="1:12" s="5" customFormat="1">
      <c r="A74" s="58"/>
      <c r="B74" s="67"/>
      <c r="C74" s="57"/>
      <c r="D74" s="57"/>
      <c r="E74" s="96"/>
      <c r="F74" s="96"/>
      <c r="G74" s="21"/>
      <c r="H74" s="21"/>
      <c r="I74" s="21"/>
      <c r="J74" s="96"/>
      <c r="K74" s="96"/>
      <c r="L74" s="96"/>
    </row>
    <row r="75" spans="1:12" s="5" customFormat="1">
      <c r="A75" s="58"/>
      <c r="B75" s="67"/>
      <c r="C75" s="57"/>
      <c r="D75" s="57"/>
      <c r="E75" s="96"/>
      <c r="F75" s="96"/>
      <c r="G75" s="21"/>
      <c r="H75" s="21"/>
      <c r="I75" s="21"/>
      <c r="J75" s="96"/>
      <c r="K75" s="96"/>
      <c r="L75" s="96"/>
    </row>
    <row r="76" spans="1:12">
      <c r="A76" s="58"/>
      <c r="B76" s="67"/>
      <c r="C76" s="57"/>
      <c r="D76" s="57"/>
      <c r="E76" s="96"/>
      <c r="F76" s="96"/>
      <c r="G76" s="21"/>
      <c r="H76" s="21"/>
      <c r="I76" s="21"/>
      <c r="J76" s="96"/>
      <c r="K76" s="96"/>
      <c r="L76" s="96"/>
    </row>
    <row r="77" spans="1:12" s="5" customFormat="1" ht="93.75" customHeight="1">
      <c r="A77" s="97" t="s">
        <v>90</v>
      </c>
      <c r="B77" s="97" t="s">
        <v>65</v>
      </c>
      <c r="C77" s="97">
        <f>SUM(C78,C82,C88)</f>
        <v>1</v>
      </c>
      <c r="D77" s="97">
        <f>SUM(D78,D82,D88)</f>
        <v>1</v>
      </c>
      <c r="E77" s="97"/>
      <c r="F77" s="97"/>
      <c r="G77" s="97">
        <f t="shared" ref="G77:L77" si="15">SUM(G78,G82,G88)</f>
        <v>20</v>
      </c>
      <c r="H77" s="97">
        <f t="shared" si="15"/>
        <v>0</v>
      </c>
      <c r="I77" s="97">
        <f t="shared" si="15"/>
        <v>1650</v>
      </c>
      <c r="J77" s="97">
        <f t="shared" si="15"/>
        <v>0</v>
      </c>
      <c r="K77" s="97">
        <f t="shared" si="15"/>
        <v>0</v>
      </c>
      <c r="L77" s="97">
        <f t="shared" si="15"/>
        <v>0</v>
      </c>
    </row>
    <row r="78" spans="1:12" s="5" customFormat="1">
      <c r="A78" s="58"/>
      <c r="B78" s="124" t="s">
        <v>211</v>
      </c>
      <c r="C78" s="125">
        <f>SUM(C79:C81)</f>
        <v>0</v>
      </c>
      <c r="D78" s="125">
        <f>SUM(D79:D81)</f>
        <v>0</v>
      </c>
      <c r="E78" s="195"/>
      <c r="F78" s="126"/>
      <c r="G78" s="125">
        <f t="shared" ref="G78:L78" si="16">SUM(G79:G81)</f>
        <v>0</v>
      </c>
      <c r="H78" s="125">
        <f t="shared" si="16"/>
        <v>0</v>
      </c>
      <c r="I78" s="125">
        <f t="shared" si="16"/>
        <v>0</v>
      </c>
      <c r="J78" s="126">
        <f t="shared" si="16"/>
        <v>0</v>
      </c>
      <c r="K78" s="126">
        <f t="shared" si="16"/>
        <v>0</v>
      </c>
      <c r="L78" s="127">
        <f t="shared" si="16"/>
        <v>0</v>
      </c>
    </row>
    <row r="79" spans="1:12" s="5" customFormat="1">
      <c r="A79" s="58"/>
      <c r="B79" s="67"/>
      <c r="C79" s="57"/>
      <c r="D79" s="57"/>
      <c r="E79" s="96"/>
      <c r="F79" s="96"/>
      <c r="G79" s="21"/>
      <c r="H79" s="21"/>
      <c r="I79" s="21"/>
      <c r="J79" s="96"/>
      <c r="K79" s="96"/>
      <c r="L79" s="96"/>
    </row>
    <row r="80" spans="1:12" s="5" customFormat="1">
      <c r="A80" s="58"/>
      <c r="B80" s="67"/>
      <c r="C80" s="57"/>
      <c r="D80" s="57"/>
      <c r="E80" s="96"/>
      <c r="F80" s="96"/>
      <c r="G80" s="21"/>
      <c r="H80" s="21"/>
      <c r="I80" s="21"/>
      <c r="J80" s="96"/>
      <c r="K80" s="96"/>
      <c r="L80" s="96"/>
    </row>
    <row r="81" spans="1:12" s="5" customFormat="1">
      <c r="A81" s="58"/>
      <c r="B81" s="67"/>
      <c r="C81" s="57"/>
      <c r="D81" s="57"/>
      <c r="E81" s="96"/>
      <c r="F81" s="96"/>
      <c r="G81" s="21"/>
      <c r="H81" s="21"/>
      <c r="I81" s="21"/>
      <c r="J81" s="96"/>
      <c r="K81" s="96"/>
      <c r="L81" s="96"/>
    </row>
    <row r="82" spans="1:12" s="5" customFormat="1">
      <c r="A82" s="58"/>
      <c r="B82" s="124" t="s">
        <v>212</v>
      </c>
      <c r="C82" s="125">
        <f>SUM(C83:C87)</f>
        <v>1</v>
      </c>
      <c r="D82" s="125">
        <f>SUM(D83:D87)</f>
        <v>1</v>
      </c>
      <c r="E82" s="195"/>
      <c r="F82" s="126"/>
      <c r="G82" s="125">
        <f t="shared" ref="G82:L82" si="17">SUM(G83:G87)</f>
        <v>20</v>
      </c>
      <c r="H82" s="125">
        <f t="shared" si="17"/>
        <v>0</v>
      </c>
      <c r="I82" s="125">
        <f t="shared" si="17"/>
        <v>1650</v>
      </c>
      <c r="J82" s="126">
        <f t="shared" si="17"/>
        <v>0</v>
      </c>
      <c r="K82" s="126">
        <f t="shared" si="17"/>
        <v>0</v>
      </c>
      <c r="L82" s="127">
        <f t="shared" si="17"/>
        <v>0</v>
      </c>
    </row>
    <row r="83" spans="1:12" s="5" customFormat="1" ht="36">
      <c r="A83" s="58"/>
      <c r="B83" s="67" t="s">
        <v>297</v>
      </c>
      <c r="C83" s="57">
        <v>1</v>
      </c>
      <c r="D83" s="57">
        <v>1</v>
      </c>
      <c r="E83" s="96" t="s">
        <v>294</v>
      </c>
      <c r="F83" s="96" t="s">
        <v>295</v>
      </c>
      <c r="G83" s="21">
        <v>20</v>
      </c>
      <c r="H83" s="21"/>
      <c r="I83" s="21">
        <v>1650</v>
      </c>
      <c r="J83" s="96"/>
      <c r="K83" s="96"/>
      <c r="L83" s="96"/>
    </row>
    <row r="84" spans="1:12" s="5" customFormat="1">
      <c r="A84" s="58"/>
      <c r="B84" s="67"/>
      <c r="C84" s="57"/>
      <c r="D84" s="57"/>
      <c r="E84" s="96"/>
      <c r="F84" s="96"/>
      <c r="G84" s="21"/>
      <c r="H84" s="21"/>
      <c r="I84" s="21"/>
      <c r="J84" s="96"/>
      <c r="K84" s="96"/>
      <c r="L84" s="96"/>
    </row>
    <row r="85" spans="1:12" s="5" customFormat="1">
      <c r="A85" s="58"/>
      <c r="B85" s="67"/>
      <c r="C85" s="57"/>
      <c r="D85" s="57"/>
      <c r="E85" s="96"/>
      <c r="F85" s="96"/>
      <c r="G85" s="21"/>
      <c r="H85" s="21"/>
      <c r="I85" s="21"/>
      <c r="J85" s="96"/>
      <c r="K85" s="96"/>
      <c r="L85" s="96"/>
    </row>
    <row r="86" spans="1:12" s="5" customFormat="1">
      <c r="A86" s="58"/>
      <c r="B86" s="67"/>
      <c r="C86" s="57"/>
      <c r="D86" s="57"/>
      <c r="E86" s="96"/>
      <c r="F86" s="96"/>
      <c r="G86" s="21"/>
      <c r="H86" s="21"/>
      <c r="I86" s="21"/>
      <c r="J86" s="96"/>
      <c r="K86" s="96"/>
      <c r="L86" s="96"/>
    </row>
    <row r="87" spans="1:12" s="5" customFormat="1">
      <c r="A87" s="58"/>
      <c r="B87" s="67"/>
      <c r="C87" s="57"/>
      <c r="D87" s="57"/>
      <c r="E87" s="96"/>
      <c r="F87" s="96"/>
      <c r="G87" s="21"/>
      <c r="H87" s="21"/>
      <c r="I87" s="21"/>
      <c r="J87" s="96"/>
      <c r="K87" s="96"/>
      <c r="L87" s="96"/>
    </row>
    <row r="88" spans="1:12" s="5" customFormat="1">
      <c r="A88" s="58"/>
      <c r="B88" s="124" t="s">
        <v>213</v>
      </c>
      <c r="C88" s="125">
        <f>SUM(C89:C92)</f>
        <v>0</v>
      </c>
      <c r="D88" s="125">
        <f>SUM(D89:D92)</f>
        <v>0</v>
      </c>
      <c r="E88" s="195"/>
      <c r="F88" s="126"/>
      <c r="G88" s="125">
        <f t="shared" ref="G88:L88" si="18">SUM(G89:G92)</f>
        <v>0</v>
      </c>
      <c r="H88" s="125">
        <f t="shared" si="18"/>
        <v>0</v>
      </c>
      <c r="I88" s="125">
        <f t="shared" si="18"/>
        <v>0</v>
      </c>
      <c r="J88" s="126">
        <f t="shared" si="18"/>
        <v>0</v>
      </c>
      <c r="K88" s="126">
        <f t="shared" si="18"/>
        <v>0</v>
      </c>
      <c r="L88" s="127">
        <f t="shared" si="18"/>
        <v>0</v>
      </c>
    </row>
    <row r="89" spans="1:12" s="5" customFormat="1">
      <c r="A89" s="58"/>
      <c r="B89" s="67"/>
      <c r="C89" s="57"/>
      <c r="D89" s="57"/>
      <c r="E89" s="96"/>
      <c r="F89" s="96"/>
      <c r="G89" s="21"/>
      <c r="H89" s="21"/>
      <c r="I89" s="21"/>
      <c r="J89" s="96"/>
      <c r="K89" s="96"/>
      <c r="L89" s="96"/>
    </row>
    <row r="90" spans="1:12" s="5" customFormat="1">
      <c r="A90" s="58"/>
      <c r="B90" s="67"/>
      <c r="C90" s="57"/>
      <c r="D90" s="57"/>
      <c r="E90" s="96"/>
      <c r="F90" s="96"/>
      <c r="G90" s="21"/>
      <c r="H90" s="21"/>
      <c r="I90" s="21"/>
      <c r="J90" s="96"/>
      <c r="K90" s="96"/>
      <c r="L90" s="96"/>
    </row>
    <row r="91" spans="1:12" s="5" customFormat="1">
      <c r="A91" s="58"/>
      <c r="B91" s="67"/>
      <c r="C91" s="57"/>
      <c r="D91" s="57"/>
      <c r="E91" s="96"/>
      <c r="F91" s="96"/>
      <c r="G91" s="21"/>
      <c r="H91" s="21"/>
      <c r="I91" s="21"/>
      <c r="J91" s="96"/>
      <c r="K91" s="96"/>
      <c r="L91" s="96"/>
    </row>
    <row r="92" spans="1:12">
      <c r="A92" s="58"/>
      <c r="B92" s="67"/>
      <c r="C92" s="57"/>
      <c r="D92" s="57"/>
      <c r="E92" s="96"/>
      <c r="F92" s="96"/>
      <c r="G92" s="21"/>
      <c r="H92" s="21"/>
      <c r="I92" s="21"/>
      <c r="J92" s="96"/>
      <c r="K92" s="96"/>
      <c r="L92" s="96"/>
    </row>
    <row r="93" spans="1:12" s="5" customFormat="1" ht="75" customHeight="1">
      <c r="A93" s="97" t="s">
        <v>91</v>
      </c>
      <c r="B93" s="97" t="s">
        <v>66</v>
      </c>
      <c r="C93" s="97">
        <f>SUM(C94,C98,C104)</f>
        <v>0</v>
      </c>
      <c r="D93" s="97">
        <f>SUM(D94,D98,D104)</f>
        <v>0</v>
      </c>
      <c r="E93" s="97"/>
      <c r="F93" s="97"/>
      <c r="G93" s="97">
        <f>SUM(G94,G98,G104)</f>
        <v>0</v>
      </c>
      <c r="H93" s="97">
        <f>SUM(H94,H98,H104)</f>
        <v>0</v>
      </c>
      <c r="I93" s="97">
        <f>I94+I98+I104</f>
        <v>0</v>
      </c>
      <c r="J93" s="97">
        <f>SUM(J94,J98,J104)</f>
        <v>0</v>
      </c>
      <c r="K93" s="97">
        <f>SUM(K94,K98,K104)</f>
        <v>0</v>
      </c>
      <c r="L93" s="97">
        <f>SUM(L94,L98,L104)</f>
        <v>0</v>
      </c>
    </row>
    <row r="94" spans="1:12" s="5" customFormat="1">
      <c r="A94" s="58"/>
      <c r="B94" s="124" t="s">
        <v>211</v>
      </c>
      <c r="C94" s="125">
        <f>SUM(C95:C97)</f>
        <v>0</v>
      </c>
      <c r="D94" s="125">
        <f>SUM(D95:D97)</f>
        <v>0</v>
      </c>
      <c r="E94" s="195"/>
      <c r="F94" s="126"/>
      <c r="G94" s="125">
        <f t="shared" ref="G94:L94" si="19">SUM(G95:G97)</f>
        <v>0</v>
      </c>
      <c r="H94" s="125">
        <f t="shared" si="19"/>
        <v>0</v>
      </c>
      <c r="I94" s="125">
        <f t="shared" si="19"/>
        <v>0</v>
      </c>
      <c r="J94" s="126">
        <f t="shared" si="19"/>
        <v>0</v>
      </c>
      <c r="K94" s="126">
        <f t="shared" si="19"/>
        <v>0</v>
      </c>
      <c r="L94" s="127">
        <f t="shared" si="19"/>
        <v>0</v>
      </c>
    </row>
    <row r="95" spans="1:12" s="5" customFormat="1">
      <c r="A95" s="58"/>
      <c r="B95" s="67"/>
      <c r="C95" s="57"/>
      <c r="D95" s="57"/>
      <c r="E95" s="96"/>
      <c r="F95" s="96"/>
      <c r="G95" s="21"/>
      <c r="H95" s="21"/>
      <c r="I95" s="21"/>
      <c r="J95" s="96"/>
      <c r="K95" s="96"/>
      <c r="L95" s="96"/>
    </row>
    <row r="96" spans="1:12" s="5" customFormat="1">
      <c r="A96" s="58"/>
      <c r="B96" s="67"/>
      <c r="C96" s="57"/>
      <c r="D96" s="57"/>
      <c r="E96" s="96"/>
      <c r="F96" s="96"/>
      <c r="G96" s="21"/>
      <c r="H96" s="21"/>
      <c r="I96" s="21"/>
      <c r="J96" s="96"/>
      <c r="K96" s="96"/>
      <c r="L96" s="96"/>
    </row>
    <row r="97" spans="1:12" s="5" customFormat="1">
      <c r="A97" s="58"/>
      <c r="B97" s="67"/>
      <c r="C97" s="57"/>
      <c r="D97" s="57"/>
      <c r="E97" s="96"/>
      <c r="F97" s="96"/>
      <c r="G97" s="21"/>
      <c r="H97" s="21"/>
      <c r="I97" s="21"/>
      <c r="J97" s="96"/>
      <c r="K97" s="96"/>
      <c r="L97" s="96"/>
    </row>
    <row r="98" spans="1:12" s="5" customFormat="1">
      <c r="A98" s="58"/>
      <c r="B98" s="124" t="s">
        <v>212</v>
      </c>
      <c r="C98" s="125">
        <f>C99+C100+C101+C102+C103</f>
        <v>0</v>
      </c>
      <c r="D98" s="125">
        <f>D99+D100+D101+D102+D103</f>
        <v>0</v>
      </c>
      <c r="E98" s="195"/>
      <c r="F98" s="126"/>
      <c r="G98" s="125">
        <f t="shared" ref="G98:L98" si="20">SUM(G99:G103)</f>
        <v>0</v>
      </c>
      <c r="H98" s="125">
        <f t="shared" si="20"/>
        <v>0</v>
      </c>
      <c r="I98" s="125">
        <f t="shared" si="20"/>
        <v>0</v>
      </c>
      <c r="J98" s="126">
        <f t="shared" si="20"/>
        <v>0</v>
      </c>
      <c r="K98" s="126">
        <f t="shared" si="20"/>
        <v>0</v>
      </c>
      <c r="L98" s="127">
        <f t="shared" si="20"/>
        <v>0</v>
      </c>
    </row>
    <row r="99" spans="1:12" s="5" customFormat="1">
      <c r="A99" s="58"/>
      <c r="B99" s="67"/>
      <c r="C99" s="57"/>
      <c r="D99" s="57"/>
      <c r="E99" s="96"/>
      <c r="F99" s="96"/>
      <c r="G99" s="21"/>
      <c r="H99" s="21"/>
      <c r="I99" s="21"/>
      <c r="J99" s="96"/>
      <c r="K99" s="96"/>
      <c r="L99" s="96"/>
    </row>
    <row r="100" spans="1:12" s="5" customFormat="1">
      <c r="A100" s="58"/>
      <c r="B100" s="67"/>
      <c r="C100" s="57"/>
      <c r="D100" s="57"/>
      <c r="E100" s="96"/>
      <c r="F100" s="96"/>
      <c r="G100" s="21"/>
      <c r="H100" s="21"/>
      <c r="I100" s="21"/>
      <c r="J100" s="96"/>
      <c r="K100" s="96"/>
      <c r="L100" s="96"/>
    </row>
    <row r="101" spans="1:12" s="5" customFormat="1">
      <c r="A101" s="58"/>
      <c r="B101" s="67"/>
      <c r="C101" s="57"/>
      <c r="D101" s="57"/>
      <c r="E101" s="96"/>
      <c r="F101" s="96"/>
      <c r="G101" s="21"/>
      <c r="H101" s="21"/>
      <c r="I101" s="21"/>
      <c r="J101" s="96"/>
      <c r="K101" s="96"/>
      <c r="L101" s="96"/>
    </row>
    <row r="102" spans="1:12" s="5" customFormat="1">
      <c r="A102" s="58"/>
      <c r="B102" s="67"/>
      <c r="C102" s="57"/>
      <c r="D102" s="57"/>
      <c r="E102" s="96"/>
      <c r="F102" s="96"/>
      <c r="G102" s="21"/>
      <c r="H102" s="21"/>
      <c r="I102" s="21"/>
      <c r="J102" s="96"/>
      <c r="K102" s="96"/>
      <c r="L102" s="96"/>
    </row>
    <row r="103" spans="1:12" s="5" customFormat="1">
      <c r="A103" s="58"/>
      <c r="B103" s="67"/>
      <c r="C103" s="57"/>
      <c r="D103" s="57"/>
      <c r="E103" s="96"/>
      <c r="F103" s="96"/>
      <c r="G103" s="21"/>
      <c r="H103" s="21"/>
      <c r="I103" s="21"/>
      <c r="J103" s="96"/>
      <c r="K103" s="96"/>
      <c r="L103" s="96"/>
    </row>
    <row r="104" spans="1:12" s="5" customFormat="1">
      <c r="A104" s="58"/>
      <c r="B104" s="124" t="s">
        <v>213</v>
      </c>
      <c r="C104" s="125">
        <f>SUM(C105:C108)</f>
        <v>0</v>
      </c>
      <c r="D104" s="125">
        <f>SUM(D105:D108)</f>
        <v>0</v>
      </c>
      <c r="E104" s="195"/>
      <c r="F104" s="126"/>
      <c r="G104" s="125">
        <f t="shared" ref="G104:L104" si="21">SUM(G105:G108)</f>
        <v>0</v>
      </c>
      <c r="H104" s="125">
        <f t="shared" si="21"/>
        <v>0</v>
      </c>
      <c r="I104" s="125">
        <f t="shared" si="21"/>
        <v>0</v>
      </c>
      <c r="J104" s="126">
        <f t="shared" si="21"/>
        <v>0</v>
      </c>
      <c r="K104" s="126">
        <f t="shared" si="21"/>
        <v>0</v>
      </c>
      <c r="L104" s="127">
        <f t="shared" si="21"/>
        <v>0</v>
      </c>
    </row>
    <row r="105" spans="1:12" s="5" customFormat="1">
      <c r="A105" s="58"/>
      <c r="B105" s="67"/>
      <c r="C105" s="57"/>
      <c r="D105" s="57"/>
      <c r="E105" s="96"/>
      <c r="F105" s="96"/>
      <c r="G105" s="21"/>
      <c r="H105" s="21"/>
      <c r="I105" s="21"/>
      <c r="J105" s="96"/>
      <c r="K105" s="96"/>
      <c r="L105" s="96"/>
    </row>
    <row r="106" spans="1:12" s="5" customFormat="1">
      <c r="A106" s="58"/>
      <c r="B106" s="67"/>
      <c r="C106" s="57"/>
      <c r="D106" s="57"/>
      <c r="E106" s="96"/>
      <c r="F106" s="96"/>
      <c r="G106" s="21"/>
      <c r="H106" s="21"/>
      <c r="I106" s="21"/>
      <c r="J106" s="96"/>
      <c r="K106" s="96"/>
      <c r="L106" s="96"/>
    </row>
    <row r="107" spans="1:12" s="5" customFormat="1">
      <c r="A107" s="58"/>
      <c r="B107" s="67"/>
      <c r="C107" s="57"/>
      <c r="D107" s="57"/>
      <c r="E107" s="96"/>
      <c r="F107" s="96"/>
      <c r="G107" s="21"/>
      <c r="H107" s="21"/>
      <c r="I107" s="21"/>
      <c r="J107" s="96"/>
      <c r="K107" s="96"/>
      <c r="L107" s="96"/>
    </row>
    <row r="108" spans="1:12">
      <c r="A108" s="58"/>
      <c r="B108" s="67"/>
      <c r="C108" s="57"/>
      <c r="D108" s="57"/>
      <c r="E108" s="96"/>
      <c r="F108" s="96"/>
      <c r="G108" s="21"/>
      <c r="H108" s="21"/>
      <c r="I108" s="21"/>
      <c r="J108" s="96"/>
      <c r="K108" s="96"/>
      <c r="L108" s="96"/>
    </row>
    <row r="109" spans="1:12" ht="187.5" customHeight="1">
      <c r="A109" s="97" t="s">
        <v>179</v>
      </c>
      <c r="B109" s="97" t="s">
        <v>180</v>
      </c>
      <c r="C109" s="97">
        <f>SUM(C110,C114,C117)</f>
        <v>0</v>
      </c>
      <c r="D109" s="97">
        <f>SUM(D110,D114,D117)</f>
        <v>0</v>
      </c>
      <c r="E109" s="97"/>
      <c r="F109" s="97"/>
      <c r="G109" s="97">
        <f t="shared" ref="G109:K109" si="22">SUM(G110,G114,G117)</f>
        <v>0</v>
      </c>
      <c r="H109" s="97">
        <f t="shared" si="22"/>
        <v>0</v>
      </c>
      <c r="I109" s="97">
        <f t="shared" si="22"/>
        <v>0</v>
      </c>
      <c r="J109" s="97">
        <f t="shared" si="22"/>
        <v>0</v>
      </c>
      <c r="K109" s="97">
        <f t="shared" si="22"/>
        <v>0</v>
      </c>
      <c r="L109" s="97">
        <f>L110+L114+L117</f>
        <v>0</v>
      </c>
    </row>
    <row r="110" spans="1:12">
      <c r="A110" s="58"/>
      <c r="B110" s="124" t="s">
        <v>211</v>
      </c>
      <c r="C110" s="125">
        <f>SUM(C111:C113)</f>
        <v>0</v>
      </c>
      <c r="D110" s="125">
        <f>SUM(D111:D113)</f>
        <v>0</v>
      </c>
      <c r="E110" s="195"/>
      <c r="F110" s="126"/>
      <c r="G110" s="125">
        <f t="shared" ref="G110:K110" si="23">SUM(G111:G113)</f>
        <v>0</v>
      </c>
      <c r="H110" s="125">
        <f t="shared" si="23"/>
        <v>0</v>
      </c>
      <c r="I110" s="125">
        <f t="shared" si="23"/>
        <v>0</v>
      </c>
      <c r="J110" s="126">
        <f t="shared" si="23"/>
        <v>0</v>
      </c>
      <c r="K110" s="126">
        <f t="shared" si="23"/>
        <v>0</v>
      </c>
      <c r="L110" s="127">
        <f>L111+L112+L113</f>
        <v>0</v>
      </c>
    </row>
    <row r="111" spans="1:12">
      <c r="A111" s="58"/>
      <c r="B111" s="67"/>
      <c r="C111" s="57"/>
      <c r="D111" s="57"/>
      <c r="E111" s="96"/>
      <c r="F111" s="96"/>
      <c r="G111" s="21"/>
      <c r="H111" s="21"/>
      <c r="I111" s="21"/>
      <c r="J111" s="96"/>
      <c r="K111" s="96"/>
      <c r="L111" s="96"/>
    </row>
    <row r="112" spans="1:12">
      <c r="A112" s="58"/>
      <c r="B112" s="67"/>
      <c r="C112" s="57"/>
      <c r="D112" s="57"/>
      <c r="E112" s="96"/>
      <c r="F112" s="96"/>
      <c r="G112" s="21"/>
      <c r="H112" s="21"/>
      <c r="I112" s="21"/>
      <c r="J112" s="96"/>
      <c r="K112" s="96"/>
      <c r="L112" s="96"/>
    </row>
    <row r="113" spans="1:14">
      <c r="A113" s="58"/>
      <c r="B113" s="67"/>
      <c r="C113" s="57"/>
      <c r="D113" s="57"/>
      <c r="E113" s="96"/>
      <c r="F113" s="96"/>
      <c r="G113" s="21"/>
      <c r="H113" s="21"/>
      <c r="I113" s="21"/>
      <c r="J113" s="96"/>
      <c r="K113" s="96"/>
      <c r="L113" s="96"/>
    </row>
    <row r="114" spans="1:14">
      <c r="A114" s="58"/>
      <c r="B114" s="124" t="s">
        <v>212</v>
      </c>
      <c r="C114" s="125">
        <f>SUM(C115:C116)</f>
        <v>0</v>
      </c>
      <c r="D114" s="125">
        <f>SUM(D115:D116)</f>
        <v>0</v>
      </c>
      <c r="E114" s="195"/>
      <c r="F114" s="126"/>
      <c r="G114" s="125">
        <f t="shared" ref="G114:L114" si="24">SUM(G115:G116)</f>
        <v>0</v>
      </c>
      <c r="H114" s="125">
        <f t="shared" si="24"/>
        <v>0</v>
      </c>
      <c r="I114" s="125">
        <f t="shared" si="24"/>
        <v>0</v>
      </c>
      <c r="J114" s="126">
        <f t="shared" si="24"/>
        <v>0</v>
      </c>
      <c r="K114" s="126">
        <f t="shared" si="24"/>
        <v>0</v>
      </c>
      <c r="L114" s="127">
        <f t="shared" si="24"/>
        <v>0</v>
      </c>
    </row>
    <row r="115" spans="1:14">
      <c r="A115" s="58"/>
      <c r="B115" s="67"/>
      <c r="C115" s="57"/>
      <c r="D115" s="57"/>
      <c r="E115" s="96"/>
      <c r="F115" s="96"/>
      <c r="G115" s="21"/>
      <c r="H115" s="21"/>
      <c r="I115" s="21"/>
      <c r="J115" s="96"/>
      <c r="K115" s="96"/>
      <c r="L115" s="96"/>
    </row>
    <row r="116" spans="1:14">
      <c r="A116" s="58"/>
      <c r="B116" s="67"/>
      <c r="C116" s="57"/>
      <c r="D116" s="57"/>
      <c r="E116" s="96"/>
      <c r="F116" s="96"/>
      <c r="G116" s="21"/>
      <c r="H116" s="21"/>
      <c r="I116" s="21"/>
      <c r="J116" s="96"/>
      <c r="K116" s="96"/>
      <c r="L116" s="96"/>
    </row>
    <row r="117" spans="1:14">
      <c r="A117" s="58"/>
      <c r="B117" s="124" t="s">
        <v>213</v>
      </c>
      <c r="C117" s="125">
        <f>SUM(C118:C120)</f>
        <v>0</v>
      </c>
      <c r="D117" s="125">
        <f>SUM(D118:D120)</f>
        <v>0</v>
      </c>
      <c r="E117" s="195"/>
      <c r="F117" s="126"/>
      <c r="G117" s="125">
        <f t="shared" ref="G117:L117" si="25">SUM(G118:G120)</f>
        <v>0</v>
      </c>
      <c r="H117" s="125">
        <f t="shared" si="25"/>
        <v>0</v>
      </c>
      <c r="I117" s="125">
        <f t="shared" si="25"/>
        <v>0</v>
      </c>
      <c r="J117" s="126">
        <f t="shared" si="25"/>
        <v>0</v>
      </c>
      <c r="K117" s="126">
        <f t="shared" si="25"/>
        <v>0</v>
      </c>
      <c r="L117" s="127">
        <f t="shared" si="25"/>
        <v>0</v>
      </c>
    </row>
    <row r="118" spans="1:14">
      <c r="A118" s="58"/>
      <c r="B118" s="67"/>
      <c r="C118" s="57"/>
      <c r="D118" s="57"/>
      <c r="E118" s="96"/>
      <c r="F118" s="96"/>
      <c r="G118" s="21"/>
      <c r="H118" s="21"/>
      <c r="I118" s="21"/>
      <c r="J118" s="96"/>
      <c r="K118" s="96"/>
      <c r="L118" s="96"/>
    </row>
    <row r="119" spans="1:14">
      <c r="A119" s="58"/>
      <c r="B119" s="67"/>
      <c r="C119" s="57"/>
      <c r="D119" s="57"/>
      <c r="E119" s="96"/>
      <c r="F119" s="96"/>
      <c r="G119" s="21"/>
      <c r="H119" s="21"/>
      <c r="I119" s="21"/>
      <c r="J119" s="96"/>
      <c r="K119" s="96"/>
      <c r="L119" s="96"/>
    </row>
    <row r="120" spans="1:14">
      <c r="A120" s="58"/>
      <c r="B120" s="67"/>
      <c r="C120" s="57"/>
      <c r="D120" s="57"/>
      <c r="E120" s="96"/>
      <c r="F120" s="96"/>
      <c r="G120" s="21"/>
      <c r="H120" s="21"/>
      <c r="I120" s="21"/>
      <c r="J120" s="96"/>
      <c r="K120" s="96"/>
      <c r="L120" s="96"/>
    </row>
    <row r="121" spans="1:14">
      <c r="A121" s="390" t="s">
        <v>178</v>
      </c>
      <c r="B121" s="390"/>
      <c r="C121" s="390"/>
      <c r="D121" s="390"/>
      <c r="E121" s="390"/>
      <c r="F121" s="390"/>
      <c r="G121" s="390"/>
      <c r="H121" s="390"/>
      <c r="I121" s="390"/>
      <c r="J121" s="390"/>
      <c r="K121" s="97"/>
      <c r="L121" s="97"/>
    </row>
    <row r="122" spans="1:14">
      <c r="K122" s="198"/>
      <c r="L122" s="122"/>
    </row>
    <row r="123" spans="1:14">
      <c r="I123" s="10"/>
      <c r="J123" s="10"/>
      <c r="K123" s="122"/>
      <c r="L123" s="122"/>
      <c r="M123" s="3"/>
      <c r="N123" s="3"/>
    </row>
    <row r="124" spans="1:14">
      <c r="I124" s="10"/>
      <c r="J124" s="10"/>
      <c r="K124" s="122"/>
      <c r="L124" s="122"/>
      <c r="M124" s="3"/>
      <c r="N124" s="3"/>
    </row>
    <row r="125" spans="1:14">
      <c r="I125" s="10"/>
      <c r="J125" s="10"/>
      <c r="K125" s="122"/>
      <c r="L125" s="122"/>
      <c r="M125" s="3"/>
      <c r="N125" s="3"/>
    </row>
    <row r="126" spans="1:14">
      <c r="I126" s="10"/>
      <c r="J126" s="10"/>
      <c r="K126" s="122"/>
      <c r="L126" s="122"/>
      <c r="M126" s="3"/>
      <c r="N126" s="3"/>
    </row>
    <row r="127" spans="1:14">
      <c r="I127" s="10"/>
      <c r="J127" s="10"/>
      <c r="K127" s="122"/>
      <c r="L127" s="122"/>
      <c r="M127" s="3"/>
      <c r="N127" s="3"/>
    </row>
    <row r="128" spans="1:14">
      <c r="I128" s="10"/>
      <c r="J128" s="10"/>
      <c r="K128" s="122"/>
      <c r="L128" s="122"/>
      <c r="M128" s="3"/>
      <c r="N128" s="3"/>
    </row>
    <row r="129" spans="1:14">
      <c r="I129" s="10"/>
      <c r="J129" s="199"/>
      <c r="K129" s="200"/>
      <c r="L129" s="200"/>
      <c r="M129" s="201"/>
      <c r="N129" s="3"/>
    </row>
    <row r="130" spans="1:14">
      <c r="I130" s="10"/>
      <c r="J130" s="199"/>
      <c r="K130" s="200"/>
      <c r="L130" s="200"/>
      <c r="M130" s="201"/>
      <c r="N130" s="3"/>
    </row>
    <row r="131" spans="1:14">
      <c r="A131"/>
      <c r="B131"/>
      <c r="C131"/>
      <c r="D131"/>
      <c r="E131"/>
      <c r="F131"/>
      <c r="G131"/>
      <c r="H131"/>
      <c r="I131" s="3"/>
      <c r="J131" s="201"/>
      <c r="K131" s="200"/>
      <c r="L131" s="200"/>
      <c r="M131" s="201"/>
      <c r="N131" s="3"/>
    </row>
    <row r="132" spans="1:14" ht="17.399999999999999">
      <c r="A132"/>
      <c r="B132"/>
      <c r="C132"/>
      <c r="D132"/>
      <c r="E132"/>
      <c r="F132"/>
      <c r="G132"/>
      <c r="H132"/>
      <c r="I132" s="3"/>
      <c r="J132" s="201"/>
      <c r="K132" s="202"/>
      <c r="L132" s="202"/>
      <c r="M132" s="201"/>
      <c r="N132" s="3"/>
    </row>
    <row r="133" spans="1:14">
      <c r="A133"/>
      <c r="B133"/>
      <c r="C133"/>
      <c r="D133"/>
      <c r="E133"/>
      <c r="F133"/>
      <c r="G133"/>
      <c r="H133"/>
      <c r="I133" s="3"/>
      <c r="J133" s="201"/>
      <c r="K133" s="203"/>
      <c r="L133" s="203"/>
      <c r="M133" s="201"/>
      <c r="N133" s="3"/>
    </row>
    <row r="134" spans="1:14">
      <c r="A134"/>
      <c r="B134"/>
      <c r="C134"/>
      <c r="D134"/>
      <c r="E134"/>
      <c r="F134"/>
      <c r="G134"/>
      <c r="H134"/>
      <c r="I134" s="3"/>
      <c r="J134" s="201"/>
      <c r="K134" s="203"/>
      <c r="L134" s="203"/>
      <c r="M134" s="201"/>
      <c r="N134" s="3"/>
    </row>
    <row r="135" spans="1:14">
      <c r="A135"/>
      <c r="B135"/>
      <c r="C135"/>
      <c r="D135"/>
      <c r="E135"/>
      <c r="F135"/>
      <c r="G135"/>
      <c r="H135"/>
      <c r="I135" s="3"/>
      <c r="J135" s="201"/>
      <c r="K135" s="203"/>
      <c r="L135" s="203"/>
      <c r="M135" s="201"/>
      <c r="N135" s="3"/>
    </row>
    <row r="136" spans="1:14">
      <c r="A136"/>
      <c r="B136"/>
      <c r="C136"/>
      <c r="D136"/>
      <c r="E136"/>
      <c r="F136"/>
      <c r="G136"/>
      <c r="H136"/>
      <c r="I136" s="3"/>
      <c r="J136" s="3"/>
      <c r="K136" s="123"/>
      <c r="L136" s="123"/>
      <c r="M136" s="3"/>
      <c r="N136" s="3"/>
    </row>
    <row r="137" spans="1:14">
      <c r="A137"/>
      <c r="B137"/>
      <c r="C137"/>
      <c r="D137"/>
      <c r="E137"/>
      <c r="F137"/>
      <c r="G137"/>
      <c r="H137"/>
      <c r="I137" s="3"/>
      <c r="J137" s="3"/>
      <c r="K137" s="123"/>
      <c r="L137" s="123"/>
      <c r="M137" s="3"/>
      <c r="N137" s="3"/>
    </row>
    <row r="138" spans="1:14">
      <c r="A138"/>
      <c r="B138"/>
      <c r="C138"/>
      <c r="D138"/>
      <c r="E138"/>
      <c r="F138"/>
      <c r="G138"/>
      <c r="H138"/>
      <c r="I138" s="3"/>
      <c r="J138" s="3"/>
      <c r="K138" s="123"/>
      <c r="L138" s="123"/>
      <c r="M138" s="3"/>
      <c r="N138" s="3"/>
    </row>
    <row r="139" spans="1:14">
      <c r="A139"/>
      <c r="B139"/>
      <c r="C139"/>
      <c r="D139"/>
      <c r="E139"/>
      <c r="F139"/>
      <c r="G139"/>
      <c r="H139"/>
      <c r="I139" s="3"/>
      <c r="J139" s="201"/>
      <c r="K139" s="203"/>
      <c r="L139" s="203"/>
      <c r="M139" s="201"/>
      <c r="N139" s="201"/>
    </row>
    <row r="140" spans="1:14">
      <c r="A140"/>
      <c r="B140"/>
      <c r="C140"/>
      <c r="D140"/>
      <c r="E140"/>
      <c r="F140"/>
      <c r="G140"/>
      <c r="H140"/>
      <c r="I140" s="3"/>
      <c r="J140" s="201"/>
      <c r="K140" s="203"/>
      <c r="L140" s="203"/>
      <c r="M140" s="201"/>
      <c r="N140" s="201"/>
    </row>
    <row r="141" spans="1:14">
      <c r="A141"/>
      <c r="B141"/>
      <c r="C141"/>
      <c r="D141"/>
      <c r="E141"/>
      <c r="F141"/>
      <c r="G141"/>
      <c r="H141"/>
      <c r="I141" s="3"/>
      <c r="J141" s="201"/>
      <c r="K141" s="203"/>
      <c r="L141" s="203"/>
      <c r="M141" s="201"/>
      <c r="N141" s="201"/>
    </row>
    <row r="142" spans="1:14">
      <c r="A142"/>
      <c r="B142"/>
      <c r="C142"/>
      <c r="D142"/>
      <c r="E142"/>
      <c r="F142"/>
      <c r="G142"/>
      <c r="H142"/>
      <c r="I142" s="3"/>
      <c r="J142" s="201"/>
      <c r="K142" s="203"/>
      <c r="L142" s="203"/>
      <c r="M142" s="201"/>
      <c r="N142" s="201"/>
    </row>
    <row r="143" spans="1:14" ht="17.399999999999999">
      <c r="A143"/>
      <c r="B143"/>
      <c r="C143"/>
      <c r="D143"/>
      <c r="E143"/>
      <c r="F143"/>
      <c r="G143"/>
      <c r="H143"/>
      <c r="I143" s="3"/>
      <c r="J143" s="201"/>
      <c r="K143" s="202"/>
      <c r="L143" s="202"/>
      <c r="M143" s="201"/>
      <c r="N143" s="201"/>
    </row>
    <row r="144" spans="1:14">
      <c r="A144"/>
      <c r="B144"/>
      <c r="C144"/>
      <c r="D144"/>
      <c r="E144"/>
      <c r="F144"/>
      <c r="G144"/>
      <c r="H144"/>
      <c r="I144" s="3"/>
      <c r="J144" s="201"/>
      <c r="K144" s="203"/>
      <c r="L144" s="203"/>
      <c r="M144" s="201"/>
      <c r="N144" s="201"/>
    </row>
    <row r="145" spans="1:14">
      <c r="A145"/>
      <c r="B145"/>
      <c r="C145"/>
      <c r="D145"/>
      <c r="E145"/>
      <c r="F145"/>
      <c r="G145"/>
      <c r="H145"/>
      <c r="I145" s="3"/>
      <c r="J145" s="201"/>
      <c r="K145" s="203"/>
      <c r="L145" s="203"/>
      <c r="M145" s="201"/>
      <c r="N145" s="201"/>
    </row>
    <row r="146" spans="1:14">
      <c r="A146"/>
      <c r="B146"/>
      <c r="C146"/>
      <c r="D146"/>
      <c r="E146"/>
      <c r="F146"/>
      <c r="G146"/>
      <c r="H146"/>
      <c r="I146" s="3"/>
      <c r="J146" s="201"/>
      <c r="K146" s="203"/>
      <c r="L146" s="203"/>
      <c r="M146" s="201"/>
      <c r="N146" s="201"/>
    </row>
    <row r="147" spans="1:14">
      <c r="A147"/>
      <c r="B147"/>
      <c r="C147"/>
      <c r="D147"/>
      <c r="E147"/>
      <c r="F147"/>
      <c r="G147"/>
      <c r="H147"/>
      <c r="I147" s="3"/>
      <c r="J147" s="201"/>
      <c r="K147" s="203"/>
      <c r="L147" s="203"/>
      <c r="M147" s="201"/>
      <c r="N147" s="201"/>
    </row>
    <row r="148" spans="1:14">
      <c r="A148"/>
      <c r="B148"/>
      <c r="C148"/>
      <c r="D148"/>
      <c r="E148"/>
      <c r="F148"/>
      <c r="G148"/>
      <c r="H148"/>
      <c r="I148" s="3"/>
      <c r="J148" s="201"/>
      <c r="K148" s="203"/>
      <c r="L148" s="203"/>
      <c r="M148" s="201"/>
      <c r="N148" s="201"/>
    </row>
    <row r="149" spans="1:14">
      <c r="A149"/>
      <c r="B149"/>
      <c r="C149"/>
      <c r="D149"/>
      <c r="E149"/>
      <c r="F149"/>
      <c r="G149"/>
      <c r="H149"/>
      <c r="I149" s="3"/>
      <c r="J149" s="3"/>
      <c r="K149" s="123"/>
      <c r="L149" s="123"/>
      <c r="M149" s="3"/>
      <c r="N149" s="3"/>
    </row>
    <row r="150" spans="1:14">
      <c r="A150"/>
      <c r="B150"/>
      <c r="C150"/>
      <c r="D150"/>
      <c r="E150"/>
      <c r="F150"/>
      <c r="G150"/>
      <c r="H150"/>
      <c r="I150" s="3"/>
      <c r="J150" s="3"/>
      <c r="K150" s="123"/>
      <c r="L150" s="123"/>
      <c r="M150" s="3"/>
      <c r="N150" s="3"/>
    </row>
    <row r="151" spans="1:14">
      <c r="A151"/>
      <c r="B151"/>
      <c r="C151"/>
      <c r="D151"/>
      <c r="E151"/>
      <c r="F151"/>
      <c r="G151"/>
      <c r="H151"/>
      <c r="I151" s="3"/>
      <c r="J151" s="201"/>
      <c r="K151" s="203"/>
      <c r="L151" s="203"/>
      <c r="M151" s="201"/>
      <c r="N151" s="201"/>
    </row>
    <row r="152" spans="1:14">
      <c r="A152"/>
      <c r="B152"/>
      <c r="C152"/>
      <c r="D152"/>
      <c r="E152"/>
      <c r="F152"/>
      <c r="G152"/>
      <c r="H152"/>
      <c r="I152" s="3"/>
      <c r="J152" s="201"/>
      <c r="K152" s="203"/>
      <c r="L152" s="203"/>
      <c r="M152" s="201"/>
      <c r="N152" s="201"/>
    </row>
    <row r="153" spans="1:14">
      <c r="A153"/>
      <c r="B153"/>
      <c r="C153"/>
      <c r="D153"/>
      <c r="E153"/>
      <c r="F153"/>
      <c r="G153"/>
      <c r="H153"/>
      <c r="I153" s="3"/>
      <c r="J153" s="201"/>
      <c r="K153" s="203"/>
      <c r="L153" s="203"/>
      <c r="M153" s="201"/>
      <c r="N153" s="201"/>
    </row>
    <row r="154" spans="1:14" ht="17.399999999999999">
      <c r="A154"/>
      <c r="B154"/>
      <c r="C154"/>
      <c r="D154"/>
      <c r="E154"/>
      <c r="F154"/>
      <c r="G154"/>
      <c r="H154"/>
      <c r="I154" s="3"/>
      <c r="J154" s="201"/>
      <c r="K154" s="202"/>
      <c r="L154" s="202"/>
      <c r="M154" s="201"/>
      <c r="N154" s="201"/>
    </row>
    <row r="155" spans="1:14">
      <c r="A155"/>
      <c r="B155"/>
      <c r="C155"/>
      <c r="D155"/>
      <c r="E155"/>
      <c r="F155"/>
      <c r="G155"/>
      <c r="H155"/>
      <c r="I155" s="3"/>
      <c r="J155" s="201"/>
      <c r="K155" s="203"/>
      <c r="L155" s="203"/>
      <c r="M155" s="201"/>
      <c r="N155" s="201"/>
    </row>
    <row r="156" spans="1:14">
      <c r="A156"/>
      <c r="B156"/>
      <c r="C156"/>
      <c r="D156"/>
      <c r="E156"/>
      <c r="F156"/>
      <c r="G156"/>
      <c r="H156"/>
      <c r="I156" s="3"/>
      <c r="J156" s="201"/>
      <c r="K156" s="203"/>
      <c r="L156" s="203"/>
      <c r="M156" s="201"/>
      <c r="N156" s="201"/>
    </row>
    <row r="157" spans="1:14">
      <c r="A157"/>
      <c r="B157"/>
      <c r="C157"/>
      <c r="D157"/>
      <c r="E157"/>
      <c r="F157"/>
      <c r="G157"/>
      <c r="H157"/>
      <c r="I157" s="3"/>
      <c r="J157" s="201"/>
      <c r="K157" s="203"/>
      <c r="L157" s="203"/>
      <c r="M157" s="201"/>
      <c r="N157" s="201"/>
    </row>
    <row r="158" spans="1:14">
      <c r="A158"/>
      <c r="B158"/>
      <c r="C158"/>
      <c r="D158"/>
      <c r="E158"/>
      <c r="F158"/>
      <c r="G158"/>
      <c r="H158"/>
      <c r="I158" s="3"/>
      <c r="J158" s="201"/>
      <c r="K158" s="203"/>
      <c r="L158" s="203"/>
      <c r="M158" s="201"/>
      <c r="N158" s="201"/>
    </row>
    <row r="159" spans="1:14">
      <c r="A159"/>
      <c r="B159"/>
      <c r="C159"/>
      <c r="D159"/>
      <c r="E159"/>
      <c r="F159"/>
      <c r="G159"/>
      <c r="H159"/>
      <c r="I159" s="3"/>
      <c r="J159" s="201"/>
      <c r="K159" s="203"/>
      <c r="L159" s="203"/>
      <c r="M159" s="201"/>
      <c r="N159" s="201"/>
    </row>
    <row r="160" spans="1:14">
      <c r="A160"/>
      <c r="B160"/>
      <c r="C160"/>
      <c r="D160"/>
      <c r="E160"/>
      <c r="F160"/>
      <c r="G160"/>
      <c r="H160"/>
      <c r="I160" s="3"/>
      <c r="J160" s="201"/>
      <c r="K160" s="203"/>
      <c r="L160" s="203"/>
      <c r="M160" s="201"/>
      <c r="N160" s="201"/>
    </row>
    <row r="161" spans="1:17">
      <c r="A161"/>
      <c r="B161"/>
      <c r="C161"/>
      <c r="D161"/>
      <c r="E161"/>
      <c r="F161"/>
      <c r="G161"/>
      <c r="H161"/>
      <c r="I161" s="3"/>
      <c r="J161" s="201"/>
      <c r="K161" s="203"/>
      <c r="L161" s="203"/>
      <c r="M161" s="201"/>
      <c r="N161" s="201"/>
    </row>
    <row r="162" spans="1:17">
      <c r="A162"/>
      <c r="B162"/>
      <c r="C162"/>
      <c r="D162"/>
      <c r="E162"/>
      <c r="F162"/>
      <c r="G162"/>
      <c r="H162"/>
      <c r="I162" s="3"/>
      <c r="J162" s="201"/>
      <c r="K162" s="203"/>
      <c r="L162" s="203"/>
      <c r="M162" s="201"/>
      <c r="N162" s="201"/>
    </row>
    <row r="163" spans="1:17">
      <c r="A163"/>
      <c r="B163"/>
      <c r="C163"/>
      <c r="D163"/>
      <c r="E163"/>
      <c r="F163"/>
      <c r="G163"/>
      <c r="H163"/>
      <c r="I163" s="3"/>
      <c r="J163" s="201"/>
      <c r="K163" s="203"/>
      <c r="L163" s="203"/>
      <c r="M163" s="201"/>
      <c r="N163" s="201"/>
    </row>
    <row r="164" spans="1:17">
      <c r="A164"/>
      <c r="B164"/>
      <c r="C164"/>
      <c r="D164"/>
      <c r="E164"/>
      <c r="F164"/>
      <c r="G164"/>
      <c r="H164"/>
      <c r="I164" s="3"/>
      <c r="J164" s="201"/>
      <c r="K164" s="203"/>
      <c r="L164" s="203"/>
      <c r="M164" s="201"/>
      <c r="N164" s="201"/>
    </row>
    <row r="165" spans="1:17" ht="17.399999999999999">
      <c r="A165"/>
      <c r="B165"/>
      <c r="C165"/>
      <c r="D165"/>
      <c r="E165"/>
      <c r="F165"/>
      <c r="G165"/>
      <c r="H165"/>
      <c r="I165" s="3"/>
      <c r="J165" s="201"/>
      <c r="K165" s="202"/>
      <c r="L165" s="202"/>
      <c r="M165" s="201"/>
      <c r="N165" s="201"/>
    </row>
    <row r="166" spans="1:17">
      <c r="A166"/>
      <c r="B166"/>
      <c r="C166"/>
      <c r="D166"/>
      <c r="E166"/>
      <c r="F166"/>
      <c r="G166"/>
      <c r="H166"/>
      <c r="I166" s="3"/>
      <c r="J166" s="201"/>
      <c r="K166" s="203"/>
      <c r="L166" s="203"/>
      <c r="M166" s="201"/>
      <c r="N166" s="201"/>
    </row>
    <row r="167" spans="1:17">
      <c r="A167"/>
      <c r="B167"/>
      <c r="C167"/>
      <c r="D167"/>
      <c r="E167"/>
      <c r="F167"/>
      <c r="G167" s="204"/>
      <c r="H167" s="204"/>
      <c r="I167" s="201"/>
      <c r="J167" s="201"/>
      <c r="K167" s="203"/>
      <c r="L167" s="203"/>
      <c r="M167" s="201"/>
      <c r="N167" s="201"/>
      <c r="O167" s="204"/>
      <c r="P167" s="204"/>
      <c r="Q167" s="204"/>
    </row>
    <row r="168" spans="1:17">
      <c r="A168"/>
      <c r="B168"/>
      <c r="C168"/>
      <c r="D168"/>
      <c r="E168"/>
      <c r="F168"/>
      <c r="G168" s="204"/>
      <c r="H168" s="204"/>
      <c r="I168" s="201"/>
      <c r="J168" s="201"/>
      <c r="K168" s="203"/>
      <c r="L168" s="203"/>
      <c r="M168" s="201"/>
      <c r="N168" s="201"/>
      <c r="O168" s="204"/>
      <c r="P168" s="204"/>
      <c r="Q168" s="204"/>
    </row>
    <row r="169" spans="1:17">
      <c r="A169"/>
      <c r="B169"/>
      <c r="C169"/>
      <c r="D169"/>
      <c r="E169"/>
      <c r="F169"/>
      <c r="G169" s="204"/>
      <c r="H169" s="204"/>
      <c r="I169" s="201"/>
      <c r="J169" s="201"/>
      <c r="K169" s="203"/>
      <c r="L169" s="203"/>
      <c r="M169" s="201"/>
      <c r="N169" s="201"/>
      <c r="O169" s="204"/>
      <c r="P169" s="204"/>
      <c r="Q169" s="204"/>
    </row>
    <row r="170" spans="1:17">
      <c r="A170"/>
      <c r="B170"/>
      <c r="C170"/>
      <c r="D170"/>
      <c r="E170"/>
      <c r="F170"/>
      <c r="G170" s="204"/>
      <c r="H170" s="204"/>
      <c r="I170" s="201"/>
      <c r="J170" s="201"/>
      <c r="K170" s="203"/>
      <c r="L170" s="203"/>
      <c r="M170" s="201"/>
      <c r="N170" s="201"/>
      <c r="O170" s="204"/>
      <c r="P170" s="204"/>
      <c r="Q170" s="204"/>
    </row>
    <row r="171" spans="1:17">
      <c r="A171"/>
      <c r="B171"/>
      <c r="C171"/>
      <c r="D171"/>
      <c r="E171"/>
      <c r="F171"/>
      <c r="G171" s="204"/>
      <c r="H171" s="204"/>
      <c r="I171" s="201"/>
      <c r="J171" s="201"/>
      <c r="K171" s="203"/>
      <c r="L171" s="203"/>
      <c r="M171" s="201"/>
      <c r="N171" s="201"/>
      <c r="O171" s="204"/>
      <c r="P171" s="204"/>
      <c r="Q171" s="204"/>
    </row>
    <row r="172" spans="1:17">
      <c r="A172"/>
      <c r="B172"/>
      <c r="C172"/>
      <c r="D172"/>
      <c r="E172"/>
      <c r="F172"/>
      <c r="G172" s="204"/>
      <c r="H172" s="204"/>
      <c r="I172" s="201"/>
      <c r="J172" s="201"/>
      <c r="K172" s="203"/>
      <c r="L172" s="203"/>
      <c r="M172" s="201"/>
      <c r="N172" s="201"/>
      <c r="O172" s="204"/>
      <c r="P172" s="204"/>
      <c r="Q172" s="204"/>
    </row>
    <row r="173" spans="1:17">
      <c r="A173"/>
      <c r="B173"/>
      <c r="C173"/>
      <c r="D173"/>
      <c r="E173"/>
      <c r="F173"/>
      <c r="G173" s="204"/>
      <c r="H173" s="204"/>
      <c r="I173" s="201"/>
      <c r="J173" s="201"/>
      <c r="K173" s="203"/>
      <c r="L173" s="203"/>
      <c r="M173" s="201"/>
      <c r="N173" s="201"/>
      <c r="O173" s="204"/>
      <c r="P173" s="204"/>
      <c r="Q173" s="204"/>
    </row>
    <row r="174" spans="1:17">
      <c r="A174"/>
      <c r="B174"/>
      <c r="C174"/>
      <c r="D174"/>
      <c r="E174"/>
      <c r="F174"/>
      <c r="G174" s="204"/>
      <c r="H174" s="204"/>
      <c r="I174" s="201"/>
      <c r="J174" s="201"/>
      <c r="K174" s="203"/>
      <c r="L174" s="203"/>
      <c r="M174" s="201"/>
      <c r="N174" s="201"/>
      <c r="O174" s="204"/>
      <c r="P174" s="204"/>
      <c r="Q174" s="204"/>
    </row>
    <row r="175" spans="1:17">
      <c r="A175"/>
      <c r="B175"/>
      <c r="C175"/>
      <c r="D175"/>
      <c r="E175"/>
      <c r="F175"/>
      <c r="G175" s="204"/>
      <c r="H175" s="204"/>
      <c r="I175" s="201"/>
      <c r="J175" s="201"/>
      <c r="K175" s="203"/>
      <c r="L175" s="203"/>
      <c r="M175" s="201"/>
      <c r="N175" s="201"/>
      <c r="O175" s="204"/>
      <c r="P175" s="204"/>
      <c r="Q175" s="204"/>
    </row>
    <row r="176" spans="1:17" ht="17.399999999999999">
      <c r="A176"/>
      <c r="B176"/>
      <c r="C176"/>
      <c r="D176"/>
      <c r="E176"/>
      <c r="F176"/>
      <c r="G176" s="204"/>
      <c r="H176" s="204"/>
      <c r="I176" s="201"/>
      <c r="J176" s="201"/>
      <c r="K176" s="202"/>
      <c r="L176" s="202"/>
      <c r="M176" s="201"/>
      <c r="N176" s="201"/>
      <c r="O176" s="204"/>
      <c r="P176" s="204"/>
      <c r="Q176" s="204"/>
    </row>
    <row r="177" spans="1:17">
      <c r="A177"/>
      <c r="B177"/>
      <c r="C177"/>
      <c r="D177"/>
      <c r="E177"/>
      <c r="F177"/>
      <c r="G177" s="204"/>
      <c r="H177" s="204"/>
      <c r="I177" s="201"/>
      <c r="J177" s="201"/>
      <c r="K177" s="203"/>
      <c r="L177" s="203"/>
      <c r="M177" s="201"/>
      <c r="N177" s="201"/>
      <c r="O177" s="204"/>
      <c r="P177" s="204"/>
      <c r="Q177" s="204"/>
    </row>
    <row r="178" spans="1:17">
      <c r="A178"/>
      <c r="B178"/>
      <c r="C178"/>
      <c r="D178"/>
      <c r="E178"/>
      <c r="F178"/>
      <c r="G178" s="204"/>
      <c r="H178" s="204"/>
      <c r="I178" s="201"/>
      <c r="J178" s="201"/>
      <c r="K178" s="203"/>
      <c r="L178" s="203"/>
      <c r="M178" s="201"/>
      <c r="N178" s="201"/>
      <c r="O178" s="204"/>
      <c r="P178" s="204"/>
      <c r="Q178" s="204"/>
    </row>
    <row r="179" spans="1:17">
      <c r="G179" s="205"/>
      <c r="H179" s="205"/>
      <c r="I179" s="199"/>
      <c r="J179" s="199"/>
      <c r="K179" s="199"/>
      <c r="L179" s="199"/>
      <c r="M179" s="201"/>
      <c r="N179" s="201"/>
      <c r="O179" s="204"/>
      <c r="P179" s="204"/>
      <c r="Q179" s="204"/>
    </row>
    <row r="180" spans="1:17">
      <c r="G180" s="205"/>
      <c r="H180" s="205"/>
      <c r="I180" s="199"/>
      <c r="J180" s="199"/>
      <c r="K180" s="199"/>
      <c r="L180" s="199"/>
      <c r="M180" s="201"/>
      <c r="N180" s="201"/>
      <c r="O180" s="204"/>
      <c r="P180" s="204"/>
      <c r="Q180" s="204"/>
    </row>
    <row r="181" spans="1:17">
      <c r="G181" s="205"/>
      <c r="H181" s="205"/>
      <c r="I181" s="206"/>
      <c r="J181" s="206"/>
      <c r="K181" s="206"/>
      <c r="L181" s="206"/>
      <c r="M181" s="204"/>
      <c r="N181" s="204"/>
      <c r="O181" s="204"/>
      <c r="P181" s="204"/>
      <c r="Q181" s="204"/>
    </row>
  </sheetData>
  <sheetProtection sort="0" autoFilter="0" pivotTables="0"/>
  <mergeCells count="11">
    <mergeCell ref="K2:K3"/>
    <mergeCell ref="L2:L3"/>
    <mergeCell ref="A121:J121"/>
    <mergeCell ref="A1:J1"/>
    <mergeCell ref="A2:A3"/>
    <mergeCell ref="B2:B3"/>
    <mergeCell ref="C2:D2"/>
    <mergeCell ref="E2:E3"/>
    <mergeCell ref="F2:F3"/>
    <mergeCell ref="G2:I2"/>
    <mergeCell ref="J2:J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2" manualBreakCount="2">
    <brk id="23" max="11" man="1"/>
    <brk id="2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G5"/>
  <sheetViews>
    <sheetView view="pageBreakPreview" topLeftCell="B1" zoomScale="90" zoomScaleNormal="100" zoomScaleSheetLayoutView="90" workbookViewId="0">
      <selection activeCell="B4" sqref="B4"/>
    </sheetView>
  </sheetViews>
  <sheetFormatPr defaultRowHeight="14.4"/>
  <cols>
    <col min="1" max="1" width="23" customWidth="1"/>
    <col min="2" max="2" width="12.33203125" customWidth="1"/>
    <col min="3" max="3" width="10.6640625" customWidth="1"/>
    <col min="4" max="4" width="39.5546875" customWidth="1"/>
    <col min="5" max="5" width="29.109375" customWidth="1"/>
    <col min="6" max="6" width="21.5546875" customWidth="1"/>
    <col min="7" max="7" width="37.88671875" customWidth="1"/>
  </cols>
  <sheetData>
    <row r="1" spans="1:7" ht="17.399999999999999">
      <c r="A1" s="392" t="s">
        <v>97</v>
      </c>
      <c r="B1" s="392"/>
      <c r="C1" s="392"/>
      <c r="D1" s="392"/>
      <c r="E1" s="392"/>
      <c r="F1" s="392"/>
      <c r="G1" s="392"/>
    </row>
    <row r="2" spans="1:7" ht="54.75" customHeight="1">
      <c r="A2" s="367" t="s">
        <v>98</v>
      </c>
      <c r="B2" s="393" t="s">
        <v>99</v>
      </c>
      <c r="C2" s="394"/>
      <c r="D2" s="367" t="s">
        <v>101</v>
      </c>
      <c r="E2" s="367" t="s">
        <v>102</v>
      </c>
      <c r="F2" s="367" t="s">
        <v>103</v>
      </c>
      <c r="G2" s="371" t="s">
        <v>104</v>
      </c>
    </row>
    <row r="3" spans="1:7" ht="21" customHeight="1">
      <c r="A3" s="369"/>
      <c r="B3" s="168" t="s">
        <v>53</v>
      </c>
      <c r="C3" s="168" t="s">
        <v>83</v>
      </c>
      <c r="D3" s="369"/>
      <c r="E3" s="369"/>
      <c r="F3" s="369"/>
      <c r="G3" s="371"/>
    </row>
    <row r="4" spans="1:7" ht="129" customHeight="1">
      <c r="A4" s="51" t="s">
        <v>265</v>
      </c>
      <c r="B4" s="54"/>
      <c r="C4" s="54">
        <v>10</v>
      </c>
      <c r="D4" s="236" t="s">
        <v>629</v>
      </c>
      <c r="E4" s="237" t="s">
        <v>627</v>
      </c>
      <c r="F4" s="238" t="s">
        <v>653</v>
      </c>
      <c r="G4" s="239" t="s">
        <v>628</v>
      </c>
    </row>
    <row r="5" spans="1:7" ht="143.25" customHeight="1">
      <c r="A5" s="53" t="s">
        <v>100</v>
      </c>
      <c r="B5" s="54"/>
      <c r="C5" s="54"/>
      <c r="D5" s="74"/>
      <c r="E5" s="95"/>
      <c r="F5" s="95"/>
      <c r="G5" s="67"/>
    </row>
  </sheetData>
  <mergeCells count="7">
    <mergeCell ref="A1:G1"/>
    <mergeCell ref="A2:A3"/>
    <mergeCell ref="B2:C2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59"/>
  <sheetViews>
    <sheetView view="pageBreakPreview" zoomScale="90" zoomScaleNormal="100" zoomScaleSheetLayoutView="90" workbookViewId="0">
      <selection activeCell="Q23" sqref="Q23"/>
    </sheetView>
  </sheetViews>
  <sheetFormatPr defaultRowHeight="14.4"/>
  <cols>
    <col min="1" max="1" width="5.33203125" customWidth="1"/>
    <col min="2" max="2" width="27.33203125" customWidth="1"/>
    <col min="3" max="3" width="7.5546875" customWidth="1"/>
    <col min="4" max="4" width="7.88671875" customWidth="1"/>
    <col min="5" max="5" width="15.44140625" customWidth="1"/>
    <col min="6" max="6" width="26.44140625" customWidth="1"/>
    <col min="7" max="7" width="20.109375" customWidth="1"/>
    <col min="8" max="8" width="19.88671875" customWidth="1"/>
    <col min="9" max="9" width="15.5546875" customWidth="1"/>
  </cols>
  <sheetData>
    <row r="1" spans="1:9" ht="17.399999999999999">
      <c r="A1" s="399" t="s">
        <v>105</v>
      </c>
      <c r="B1" s="399"/>
      <c r="C1" s="399"/>
      <c r="D1" s="399"/>
      <c r="E1" s="399"/>
      <c r="F1" s="399"/>
      <c r="G1" s="399"/>
      <c r="H1" s="399"/>
      <c r="I1" s="399"/>
    </row>
    <row r="2" spans="1:9" s="5" customFormat="1" ht="38.25" customHeight="1">
      <c r="A2" s="397" t="s">
        <v>56</v>
      </c>
      <c r="B2" s="397" t="s">
        <v>106</v>
      </c>
      <c r="C2" s="398" t="s">
        <v>107</v>
      </c>
      <c r="D2" s="398"/>
      <c r="E2" s="397" t="s">
        <v>108</v>
      </c>
      <c r="F2" s="397" t="s">
        <v>87</v>
      </c>
      <c r="G2" s="397" t="s">
        <v>110</v>
      </c>
      <c r="H2" s="397"/>
      <c r="I2" s="397" t="s">
        <v>112</v>
      </c>
    </row>
    <row r="3" spans="1:9" s="5" customFormat="1" ht="55.5" customHeight="1">
      <c r="A3" s="397"/>
      <c r="B3" s="397"/>
      <c r="C3" s="19" t="s">
        <v>53</v>
      </c>
      <c r="D3" s="19" t="s">
        <v>83</v>
      </c>
      <c r="E3" s="397"/>
      <c r="F3" s="397"/>
      <c r="G3" s="7" t="s">
        <v>109</v>
      </c>
      <c r="H3" s="7" t="s">
        <v>111</v>
      </c>
      <c r="I3" s="397"/>
    </row>
    <row r="4" spans="1:9" ht="18">
      <c r="A4" s="55">
        <v>1</v>
      </c>
      <c r="B4" s="67"/>
      <c r="C4" s="57">
        <v>0</v>
      </c>
      <c r="D4" s="57">
        <v>0</v>
      </c>
      <c r="E4" s="82"/>
      <c r="F4" s="67"/>
      <c r="G4" s="21">
        <v>0</v>
      </c>
      <c r="H4" s="21">
        <v>0</v>
      </c>
      <c r="I4" s="82"/>
    </row>
    <row r="5" spans="1:9" ht="18">
      <c r="A5" s="55">
        <v>2</v>
      </c>
      <c r="B5" s="67"/>
      <c r="C5" s="57">
        <v>0</v>
      </c>
      <c r="D5" s="57">
        <v>0</v>
      </c>
      <c r="E5" s="55"/>
      <c r="F5" s="67"/>
      <c r="G5" s="21">
        <v>0</v>
      </c>
      <c r="H5" s="21">
        <v>0</v>
      </c>
      <c r="I5" s="55"/>
    </row>
    <row r="6" spans="1:9" ht="18">
      <c r="A6" s="55">
        <v>3</v>
      </c>
      <c r="B6" s="67"/>
      <c r="C6" s="57">
        <v>0</v>
      </c>
      <c r="D6" s="57">
        <v>0</v>
      </c>
      <c r="E6" s="55"/>
      <c r="F6" s="67"/>
      <c r="G6" s="21">
        <v>0</v>
      </c>
      <c r="H6" s="21">
        <v>0</v>
      </c>
      <c r="I6" s="55"/>
    </row>
    <row r="7" spans="1:9" ht="18">
      <c r="A7" s="55">
        <v>4</v>
      </c>
      <c r="B7" s="67"/>
      <c r="C7" s="57">
        <v>0</v>
      </c>
      <c r="D7" s="57">
        <v>0</v>
      </c>
      <c r="E7" s="55"/>
      <c r="F7" s="67"/>
      <c r="G7" s="21">
        <v>0</v>
      </c>
      <c r="H7" s="21">
        <v>0</v>
      </c>
      <c r="I7" s="55"/>
    </row>
    <row r="8" spans="1:9" ht="18">
      <c r="A8" s="55">
        <v>5</v>
      </c>
      <c r="B8" s="67"/>
      <c r="C8" s="57">
        <v>0</v>
      </c>
      <c r="D8" s="57">
        <v>0</v>
      </c>
      <c r="E8" s="55"/>
      <c r="F8" s="67"/>
      <c r="G8" s="21">
        <v>0</v>
      </c>
      <c r="H8" s="21">
        <v>0</v>
      </c>
      <c r="I8" s="55"/>
    </row>
    <row r="9" spans="1:9" ht="18">
      <c r="A9" s="55">
        <v>6</v>
      </c>
      <c r="B9" s="67"/>
      <c r="C9" s="57">
        <v>0</v>
      </c>
      <c r="D9" s="57">
        <v>0</v>
      </c>
      <c r="E9" s="55"/>
      <c r="F9" s="67"/>
      <c r="G9" s="21">
        <v>0</v>
      </c>
      <c r="H9" s="21">
        <v>0</v>
      </c>
      <c r="I9" s="55"/>
    </row>
    <row r="10" spans="1:9" ht="18">
      <c r="A10" s="55">
        <v>7</v>
      </c>
      <c r="B10" s="67"/>
      <c r="C10" s="57">
        <v>0</v>
      </c>
      <c r="D10" s="57">
        <v>0</v>
      </c>
      <c r="E10" s="55"/>
      <c r="F10" s="67"/>
      <c r="G10" s="21">
        <v>0</v>
      </c>
      <c r="H10" s="21">
        <v>0</v>
      </c>
      <c r="I10" s="55"/>
    </row>
    <row r="11" spans="1:9" ht="18">
      <c r="A11" s="96">
        <v>8</v>
      </c>
      <c r="B11" s="67"/>
      <c r="C11" s="57">
        <v>0</v>
      </c>
      <c r="D11" s="57">
        <v>0</v>
      </c>
      <c r="E11" s="55"/>
      <c r="F11" s="67"/>
      <c r="G11" s="21">
        <v>0</v>
      </c>
      <c r="H11" s="21">
        <v>0</v>
      </c>
      <c r="I11" s="55"/>
    </row>
    <row r="12" spans="1:9" ht="18">
      <c r="A12" s="96">
        <v>9</v>
      </c>
      <c r="B12" s="67"/>
      <c r="C12" s="57">
        <v>0</v>
      </c>
      <c r="D12" s="57">
        <v>0</v>
      </c>
      <c r="E12" s="55"/>
      <c r="F12" s="67"/>
      <c r="G12" s="21">
        <v>0</v>
      </c>
      <c r="H12" s="21">
        <v>0</v>
      </c>
      <c r="I12" s="55"/>
    </row>
    <row r="13" spans="1:9" ht="18">
      <c r="A13" s="96">
        <v>10</v>
      </c>
      <c r="B13" s="67"/>
      <c r="C13" s="57">
        <v>0</v>
      </c>
      <c r="D13" s="57">
        <v>0</v>
      </c>
      <c r="E13" s="55"/>
      <c r="F13" s="67"/>
      <c r="G13" s="21">
        <v>0</v>
      </c>
      <c r="H13" s="21">
        <v>0</v>
      </c>
      <c r="I13" s="55"/>
    </row>
    <row r="14" spans="1:9" ht="18">
      <c r="A14" s="96">
        <v>11</v>
      </c>
      <c r="B14" s="67"/>
      <c r="C14" s="57">
        <v>0</v>
      </c>
      <c r="D14" s="57">
        <v>0</v>
      </c>
      <c r="E14" s="55"/>
      <c r="F14" s="67"/>
      <c r="G14" s="21">
        <v>0</v>
      </c>
      <c r="H14" s="21">
        <v>0</v>
      </c>
      <c r="I14" s="55"/>
    </row>
    <row r="15" spans="1:9" ht="18">
      <c r="A15" s="96">
        <v>12</v>
      </c>
      <c r="B15" s="67"/>
      <c r="C15" s="57">
        <v>0</v>
      </c>
      <c r="D15" s="57">
        <v>0</v>
      </c>
      <c r="E15" s="55"/>
      <c r="F15" s="67"/>
      <c r="G15" s="21">
        <v>0</v>
      </c>
      <c r="H15" s="21">
        <v>0</v>
      </c>
      <c r="I15" s="55"/>
    </row>
    <row r="16" spans="1:9" ht="18">
      <c r="A16" s="96">
        <v>13</v>
      </c>
      <c r="B16" s="67"/>
      <c r="C16" s="57">
        <v>0</v>
      </c>
      <c r="D16" s="57">
        <v>0</v>
      </c>
      <c r="E16" s="55"/>
      <c r="F16" s="67"/>
      <c r="G16" s="21">
        <v>0</v>
      </c>
      <c r="H16" s="21">
        <v>0</v>
      </c>
      <c r="I16" s="55"/>
    </row>
    <row r="17" spans="1:9" ht="18">
      <c r="A17" s="96">
        <v>14</v>
      </c>
      <c r="B17" s="67"/>
      <c r="C17" s="57">
        <v>0</v>
      </c>
      <c r="D17" s="57">
        <v>0</v>
      </c>
      <c r="E17" s="55"/>
      <c r="F17" s="67"/>
      <c r="G17" s="21">
        <v>0</v>
      </c>
      <c r="H17" s="21">
        <v>0</v>
      </c>
      <c r="I17" s="55"/>
    </row>
    <row r="18" spans="1:9" ht="18">
      <c r="A18" s="96">
        <v>15</v>
      </c>
      <c r="B18" s="67"/>
      <c r="C18" s="57">
        <v>0</v>
      </c>
      <c r="D18" s="57">
        <v>0</v>
      </c>
      <c r="E18" s="55"/>
      <c r="F18" s="67"/>
      <c r="G18" s="21">
        <v>0</v>
      </c>
      <c r="H18" s="21">
        <v>0</v>
      </c>
      <c r="I18" s="55"/>
    </row>
    <row r="19" spans="1:9" ht="18">
      <c r="A19" s="96">
        <v>16</v>
      </c>
      <c r="B19" s="67"/>
      <c r="C19" s="21">
        <v>0</v>
      </c>
      <c r="D19" s="21">
        <v>0</v>
      </c>
      <c r="E19" s="55"/>
      <c r="F19" s="67"/>
      <c r="G19" s="21">
        <v>0</v>
      </c>
      <c r="H19" s="21">
        <v>0</v>
      </c>
      <c r="I19" s="55"/>
    </row>
    <row r="20" spans="1:9" ht="18">
      <c r="A20" s="96">
        <v>17</v>
      </c>
      <c r="B20" s="67"/>
      <c r="C20" s="21">
        <v>0</v>
      </c>
      <c r="D20" s="21">
        <v>0</v>
      </c>
      <c r="E20" s="55"/>
      <c r="F20" s="67"/>
      <c r="G20" s="21">
        <v>0</v>
      </c>
      <c r="H20" s="21">
        <v>0</v>
      </c>
      <c r="I20" s="55"/>
    </row>
    <row r="21" spans="1:9" ht="18">
      <c r="A21" s="96">
        <v>18</v>
      </c>
      <c r="B21" s="67"/>
      <c r="C21" s="21">
        <v>0</v>
      </c>
      <c r="D21" s="21">
        <v>0</v>
      </c>
      <c r="E21" s="55"/>
      <c r="F21" s="67"/>
      <c r="G21" s="21">
        <v>0</v>
      </c>
      <c r="H21" s="21">
        <v>0</v>
      </c>
      <c r="I21" s="55"/>
    </row>
    <row r="22" spans="1:9" ht="18">
      <c r="A22" s="96">
        <v>19</v>
      </c>
      <c r="B22" s="67"/>
      <c r="C22" s="21">
        <v>0</v>
      </c>
      <c r="D22" s="21">
        <v>0</v>
      </c>
      <c r="E22" s="55"/>
      <c r="F22" s="67"/>
      <c r="G22" s="21">
        <v>0</v>
      </c>
      <c r="H22" s="21">
        <v>0</v>
      </c>
      <c r="I22" s="55"/>
    </row>
    <row r="23" spans="1:9" ht="18">
      <c r="A23" s="96">
        <v>20</v>
      </c>
      <c r="B23" s="67"/>
      <c r="C23" s="21">
        <v>0</v>
      </c>
      <c r="D23" s="21">
        <v>0</v>
      </c>
      <c r="E23" s="55"/>
      <c r="F23" s="67"/>
      <c r="G23" s="21">
        <v>0</v>
      </c>
      <c r="H23" s="21">
        <v>0</v>
      </c>
      <c r="I23" s="55"/>
    </row>
    <row r="24" spans="1:9" ht="18">
      <c r="A24" s="96">
        <v>21</v>
      </c>
      <c r="B24" s="67"/>
      <c r="C24" s="21">
        <v>0</v>
      </c>
      <c r="D24" s="21">
        <v>0</v>
      </c>
      <c r="E24" s="55"/>
      <c r="F24" s="67"/>
      <c r="G24" s="21">
        <v>0</v>
      </c>
      <c r="H24" s="21">
        <v>0</v>
      </c>
      <c r="I24" s="55"/>
    </row>
    <row r="25" spans="1:9" ht="18">
      <c r="A25" s="96">
        <v>22</v>
      </c>
      <c r="B25" s="67"/>
      <c r="C25" s="21">
        <v>0</v>
      </c>
      <c r="D25" s="21">
        <v>0</v>
      </c>
      <c r="E25" s="55"/>
      <c r="F25" s="67"/>
      <c r="G25" s="21">
        <v>0</v>
      </c>
      <c r="H25" s="21">
        <v>0</v>
      </c>
      <c r="I25" s="55"/>
    </row>
    <row r="26" spans="1:9" ht="18">
      <c r="A26" s="96">
        <v>23</v>
      </c>
      <c r="B26" s="67"/>
      <c r="C26" s="21">
        <v>0</v>
      </c>
      <c r="D26" s="21">
        <v>0</v>
      </c>
      <c r="E26" s="55"/>
      <c r="F26" s="67"/>
      <c r="G26" s="21">
        <v>0</v>
      </c>
      <c r="H26" s="21">
        <v>0</v>
      </c>
      <c r="I26" s="55"/>
    </row>
    <row r="27" spans="1:9" ht="18">
      <c r="A27" s="96">
        <v>24</v>
      </c>
      <c r="B27" s="67"/>
      <c r="C27" s="21">
        <v>0</v>
      </c>
      <c r="D27" s="21">
        <v>0</v>
      </c>
      <c r="E27" s="55"/>
      <c r="F27" s="67"/>
      <c r="G27" s="21">
        <v>0</v>
      </c>
      <c r="H27" s="21">
        <v>0</v>
      </c>
      <c r="I27" s="55"/>
    </row>
    <row r="28" spans="1:9" ht="18">
      <c r="A28" s="96">
        <v>25</v>
      </c>
      <c r="B28" s="67"/>
      <c r="C28" s="21">
        <v>0</v>
      </c>
      <c r="D28" s="21">
        <v>0</v>
      </c>
      <c r="E28" s="55"/>
      <c r="F28" s="67"/>
      <c r="G28" s="21">
        <v>0</v>
      </c>
      <c r="H28" s="21">
        <v>0</v>
      </c>
      <c r="I28" s="55"/>
    </row>
    <row r="29" spans="1:9" ht="18">
      <c r="A29" s="96">
        <v>26</v>
      </c>
      <c r="B29" s="83"/>
      <c r="C29" s="23">
        <v>0</v>
      </c>
      <c r="D29" s="23">
        <v>0</v>
      </c>
      <c r="E29" s="48"/>
      <c r="F29" s="83"/>
      <c r="G29" s="99">
        <v>0</v>
      </c>
      <c r="H29" s="99">
        <v>0</v>
      </c>
      <c r="I29" s="48"/>
    </row>
    <row r="30" spans="1:9" ht="18">
      <c r="A30" s="96">
        <v>27</v>
      </c>
      <c r="B30" s="83"/>
      <c r="C30" s="23">
        <v>0</v>
      </c>
      <c r="D30" s="23">
        <v>0</v>
      </c>
      <c r="E30" s="48"/>
      <c r="F30" s="83"/>
      <c r="G30" s="99">
        <v>0</v>
      </c>
      <c r="H30" s="99">
        <v>0</v>
      </c>
      <c r="I30" s="48"/>
    </row>
    <row r="31" spans="1:9" ht="18">
      <c r="A31" s="96">
        <v>28</v>
      </c>
      <c r="B31" s="83"/>
      <c r="C31" s="23">
        <v>0</v>
      </c>
      <c r="D31" s="23">
        <v>0</v>
      </c>
      <c r="E31" s="48"/>
      <c r="F31" s="83"/>
      <c r="G31" s="99">
        <v>0</v>
      </c>
      <c r="H31" s="99">
        <v>0</v>
      </c>
      <c r="I31" s="48"/>
    </row>
    <row r="32" spans="1:9" ht="18">
      <c r="A32" s="96">
        <v>29</v>
      </c>
      <c r="B32" s="83"/>
      <c r="C32" s="23">
        <v>0</v>
      </c>
      <c r="D32" s="23">
        <v>0</v>
      </c>
      <c r="E32" s="48"/>
      <c r="F32" s="83"/>
      <c r="G32" s="99">
        <v>0</v>
      </c>
      <c r="H32" s="99">
        <v>0</v>
      </c>
      <c r="I32" s="48"/>
    </row>
    <row r="33" spans="1:9" ht="18">
      <c r="A33" s="96">
        <v>30</v>
      </c>
      <c r="B33" s="83"/>
      <c r="C33" s="99">
        <v>0</v>
      </c>
      <c r="D33" s="99">
        <v>0</v>
      </c>
      <c r="E33" s="48"/>
      <c r="F33" s="83"/>
      <c r="G33" s="99">
        <v>0</v>
      </c>
      <c r="H33" s="99">
        <v>0</v>
      </c>
      <c r="I33" s="48"/>
    </row>
    <row r="34" spans="1:9" ht="18">
      <c r="A34" s="96">
        <v>31</v>
      </c>
      <c r="B34" s="83"/>
      <c r="C34" s="99">
        <v>0</v>
      </c>
      <c r="D34" s="99">
        <v>0</v>
      </c>
      <c r="E34" s="48"/>
      <c r="F34" s="83"/>
      <c r="G34" s="99">
        <v>0</v>
      </c>
      <c r="H34" s="99">
        <v>0</v>
      </c>
      <c r="I34" s="48"/>
    </row>
    <row r="35" spans="1:9" ht="18">
      <c r="A35" s="96">
        <v>32</v>
      </c>
      <c r="B35" s="83"/>
      <c r="C35" s="99">
        <v>0</v>
      </c>
      <c r="D35" s="99">
        <v>0</v>
      </c>
      <c r="E35" s="48"/>
      <c r="F35" s="83"/>
      <c r="G35" s="99">
        <v>0</v>
      </c>
      <c r="H35" s="99">
        <v>0</v>
      </c>
      <c r="I35" s="48"/>
    </row>
    <row r="36" spans="1:9" ht="18">
      <c r="A36" s="96">
        <v>33</v>
      </c>
      <c r="B36" s="83"/>
      <c r="C36" s="99">
        <v>0</v>
      </c>
      <c r="D36" s="99">
        <v>0</v>
      </c>
      <c r="E36" s="48"/>
      <c r="F36" s="83"/>
      <c r="G36" s="99">
        <v>0</v>
      </c>
      <c r="H36" s="99">
        <v>0</v>
      </c>
      <c r="I36" s="48"/>
    </row>
    <row r="37" spans="1:9" ht="18">
      <c r="A37" s="96">
        <v>34</v>
      </c>
      <c r="B37" s="83"/>
      <c r="C37" s="99">
        <v>0</v>
      </c>
      <c r="D37" s="99">
        <v>0</v>
      </c>
      <c r="E37" s="48"/>
      <c r="F37" s="83"/>
      <c r="G37" s="99">
        <v>0</v>
      </c>
      <c r="H37" s="99">
        <v>0</v>
      </c>
      <c r="I37" s="48"/>
    </row>
    <row r="38" spans="1:9" ht="18">
      <c r="A38" s="96">
        <v>35</v>
      </c>
      <c r="B38" s="83"/>
      <c r="C38" s="99">
        <v>0</v>
      </c>
      <c r="D38" s="99">
        <v>0</v>
      </c>
      <c r="E38" s="48"/>
      <c r="F38" s="83"/>
      <c r="G38" s="99">
        <v>0</v>
      </c>
      <c r="H38" s="99">
        <v>0</v>
      </c>
      <c r="I38" s="48"/>
    </row>
    <row r="39" spans="1:9" ht="18">
      <c r="A39" s="96">
        <v>36</v>
      </c>
      <c r="B39" s="83"/>
      <c r="C39" s="99">
        <v>0</v>
      </c>
      <c r="D39" s="99">
        <v>0</v>
      </c>
      <c r="E39" s="48"/>
      <c r="F39" s="83"/>
      <c r="G39" s="99">
        <v>0</v>
      </c>
      <c r="H39" s="99">
        <v>0</v>
      </c>
      <c r="I39" s="48"/>
    </row>
    <row r="40" spans="1:9" ht="18">
      <c r="A40" s="96">
        <v>37</v>
      </c>
      <c r="B40" s="83"/>
      <c r="C40" s="99">
        <v>0</v>
      </c>
      <c r="D40" s="99">
        <v>0</v>
      </c>
      <c r="E40" s="48"/>
      <c r="F40" s="83"/>
      <c r="G40" s="99">
        <v>0</v>
      </c>
      <c r="H40" s="99">
        <v>0</v>
      </c>
      <c r="I40" s="48"/>
    </row>
    <row r="41" spans="1:9" ht="18">
      <c r="A41" s="96">
        <v>38</v>
      </c>
      <c r="B41" s="83"/>
      <c r="C41" s="99">
        <v>0</v>
      </c>
      <c r="D41" s="99">
        <v>0</v>
      </c>
      <c r="E41" s="48"/>
      <c r="F41" s="83"/>
      <c r="G41" s="99">
        <v>0</v>
      </c>
      <c r="H41" s="99">
        <v>0</v>
      </c>
      <c r="I41" s="48"/>
    </row>
    <row r="42" spans="1:9" ht="18">
      <c r="A42" s="96">
        <v>39</v>
      </c>
      <c r="B42" s="83"/>
      <c r="C42" s="99">
        <v>0</v>
      </c>
      <c r="D42" s="99">
        <v>0</v>
      </c>
      <c r="E42" s="48"/>
      <c r="F42" s="83"/>
      <c r="G42" s="99">
        <v>0</v>
      </c>
      <c r="H42" s="99">
        <v>0</v>
      </c>
      <c r="I42" s="48"/>
    </row>
    <row r="43" spans="1:9" ht="18">
      <c r="A43" s="96">
        <v>40</v>
      </c>
      <c r="B43" s="83"/>
      <c r="C43" s="99">
        <v>0</v>
      </c>
      <c r="D43" s="99">
        <v>0</v>
      </c>
      <c r="E43" s="48"/>
      <c r="F43" s="83"/>
      <c r="G43" s="99">
        <v>0</v>
      </c>
      <c r="H43" s="99">
        <v>0</v>
      </c>
      <c r="I43" s="48"/>
    </row>
    <row r="44" spans="1:9" ht="18">
      <c r="A44" s="96">
        <v>41</v>
      </c>
      <c r="B44" s="83"/>
      <c r="C44" s="99">
        <v>0</v>
      </c>
      <c r="D44" s="99">
        <v>0</v>
      </c>
      <c r="E44" s="48"/>
      <c r="F44" s="83"/>
      <c r="G44" s="99">
        <v>0</v>
      </c>
      <c r="H44" s="99">
        <v>0</v>
      </c>
      <c r="I44" s="48"/>
    </row>
    <row r="45" spans="1:9" ht="18">
      <c r="A45" s="96">
        <v>42</v>
      </c>
      <c r="B45" s="83"/>
      <c r="C45" s="99">
        <v>0</v>
      </c>
      <c r="D45" s="99">
        <v>0</v>
      </c>
      <c r="E45" s="48"/>
      <c r="F45" s="83"/>
      <c r="G45" s="99">
        <v>0</v>
      </c>
      <c r="H45" s="99">
        <v>0</v>
      </c>
      <c r="I45" s="48"/>
    </row>
    <row r="46" spans="1:9" ht="18">
      <c r="A46" s="96">
        <v>43</v>
      </c>
      <c r="B46" s="83"/>
      <c r="C46" s="99">
        <v>0</v>
      </c>
      <c r="D46" s="99">
        <v>0</v>
      </c>
      <c r="E46" s="48"/>
      <c r="F46" s="83"/>
      <c r="G46" s="99">
        <v>0</v>
      </c>
      <c r="H46" s="99">
        <v>0</v>
      </c>
      <c r="I46" s="48"/>
    </row>
    <row r="47" spans="1:9" ht="18">
      <c r="A47" s="96">
        <v>44</v>
      </c>
      <c r="B47" s="83"/>
      <c r="C47" s="99">
        <v>0</v>
      </c>
      <c r="D47" s="99">
        <v>0</v>
      </c>
      <c r="E47" s="48"/>
      <c r="F47" s="83"/>
      <c r="G47" s="99">
        <v>0</v>
      </c>
      <c r="H47" s="99">
        <v>0</v>
      </c>
      <c r="I47" s="48"/>
    </row>
    <row r="48" spans="1:9" ht="18">
      <c r="A48" s="96">
        <v>45</v>
      </c>
      <c r="B48" s="83"/>
      <c r="C48" s="99">
        <v>0</v>
      </c>
      <c r="D48" s="99">
        <v>0</v>
      </c>
      <c r="E48" s="48"/>
      <c r="F48" s="83"/>
      <c r="G48" s="99">
        <v>0</v>
      </c>
      <c r="H48" s="99">
        <v>0</v>
      </c>
      <c r="I48" s="48"/>
    </row>
    <row r="49" spans="1:9" ht="18">
      <c r="A49" s="96">
        <v>46</v>
      </c>
      <c r="B49" s="83"/>
      <c r="C49" s="99">
        <v>0</v>
      </c>
      <c r="D49" s="99">
        <v>0</v>
      </c>
      <c r="E49" s="48"/>
      <c r="F49" s="83"/>
      <c r="G49" s="99">
        <v>0</v>
      </c>
      <c r="H49" s="99">
        <v>0</v>
      </c>
      <c r="I49" s="48"/>
    </row>
    <row r="50" spans="1:9" ht="18">
      <c r="A50" s="96">
        <v>47</v>
      </c>
      <c r="B50" s="83"/>
      <c r="C50" s="99">
        <v>0</v>
      </c>
      <c r="D50" s="99">
        <v>0</v>
      </c>
      <c r="E50" s="48"/>
      <c r="F50" s="83"/>
      <c r="G50" s="99">
        <v>0</v>
      </c>
      <c r="H50" s="99">
        <v>0</v>
      </c>
      <c r="I50" s="48"/>
    </row>
    <row r="51" spans="1:9" ht="18">
      <c r="A51" s="96">
        <v>48</v>
      </c>
      <c r="B51" s="83"/>
      <c r="C51" s="99">
        <v>0</v>
      </c>
      <c r="D51" s="99">
        <v>0</v>
      </c>
      <c r="E51" s="48"/>
      <c r="F51" s="83"/>
      <c r="G51" s="99">
        <v>0</v>
      </c>
      <c r="H51" s="99">
        <v>0</v>
      </c>
      <c r="I51" s="48"/>
    </row>
    <row r="52" spans="1:9" ht="18">
      <c r="A52" s="96">
        <v>49</v>
      </c>
      <c r="B52" s="83"/>
      <c r="C52" s="99">
        <v>0</v>
      </c>
      <c r="D52" s="99">
        <v>0</v>
      </c>
      <c r="E52" s="48"/>
      <c r="F52" s="83"/>
      <c r="G52" s="99">
        <v>0</v>
      </c>
      <c r="H52" s="99">
        <v>0</v>
      </c>
      <c r="I52" s="48"/>
    </row>
    <row r="53" spans="1:9" ht="18">
      <c r="A53" s="96">
        <v>50</v>
      </c>
      <c r="B53" s="83"/>
      <c r="C53" s="99">
        <v>0</v>
      </c>
      <c r="D53" s="99">
        <v>0</v>
      </c>
      <c r="E53" s="48"/>
      <c r="F53" s="83"/>
      <c r="G53" s="99">
        <v>0</v>
      </c>
      <c r="H53" s="99">
        <v>0</v>
      </c>
      <c r="I53" s="48"/>
    </row>
    <row r="54" spans="1:9" ht="18">
      <c r="A54" s="96">
        <v>51</v>
      </c>
      <c r="B54" s="83"/>
      <c r="C54" s="99">
        <v>0</v>
      </c>
      <c r="D54" s="99">
        <v>0</v>
      </c>
      <c r="E54" s="48"/>
      <c r="F54" s="83"/>
      <c r="G54" s="99">
        <v>0</v>
      </c>
      <c r="H54" s="99">
        <v>0</v>
      </c>
      <c r="I54" s="48"/>
    </row>
    <row r="55" spans="1:9" ht="18">
      <c r="A55" s="96">
        <v>52</v>
      </c>
      <c r="B55" s="83"/>
      <c r="C55" s="99">
        <v>0</v>
      </c>
      <c r="D55" s="99">
        <v>0</v>
      </c>
      <c r="E55" s="48"/>
      <c r="F55" s="83"/>
      <c r="G55" s="99">
        <v>0</v>
      </c>
      <c r="H55" s="99">
        <v>0</v>
      </c>
      <c r="I55" s="48"/>
    </row>
    <row r="56" spans="1:9" ht="18">
      <c r="A56" s="96">
        <v>53</v>
      </c>
      <c r="B56" s="83"/>
      <c r="C56" s="99">
        <v>0</v>
      </c>
      <c r="D56" s="99">
        <v>0</v>
      </c>
      <c r="E56" s="48"/>
      <c r="F56" s="83"/>
      <c r="G56" s="99">
        <v>0</v>
      </c>
      <c r="H56" s="99">
        <v>0</v>
      </c>
      <c r="I56" s="48"/>
    </row>
    <row r="57" spans="1:9" ht="18">
      <c r="A57" s="96">
        <v>52</v>
      </c>
      <c r="B57" s="83"/>
      <c r="C57" s="99">
        <v>0</v>
      </c>
      <c r="D57" s="99">
        <v>0</v>
      </c>
      <c r="E57" s="48"/>
      <c r="F57" s="83"/>
      <c r="G57" s="99">
        <v>0</v>
      </c>
      <c r="H57" s="99">
        <v>0</v>
      </c>
      <c r="I57" s="48"/>
    </row>
    <row r="58" spans="1:9" ht="18">
      <c r="A58" s="96">
        <v>55</v>
      </c>
      <c r="B58" s="83"/>
      <c r="C58" s="23">
        <v>0</v>
      </c>
      <c r="D58" s="23">
        <v>0</v>
      </c>
      <c r="E58" s="48"/>
      <c r="F58" s="83"/>
      <c r="G58" s="99">
        <v>0</v>
      </c>
      <c r="H58" s="99">
        <v>0</v>
      </c>
      <c r="I58" s="48"/>
    </row>
    <row r="59" spans="1:9" ht="18">
      <c r="A59" s="395" t="s">
        <v>84</v>
      </c>
      <c r="B59" s="396"/>
      <c r="C59" s="35">
        <f>SUM(C4:C58)</f>
        <v>0</v>
      </c>
      <c r="D59" s="35">
        <f>SUM(D4:D58)</f>
        <v>0</v>
      </c>
      <c r="E59" s="52"/>
      <c r="F59" s="52"/>
      <c r="G59" s="35">
        <f>SUM(G4:G58)</f>
        <v>0</v>
      </c>
      <c r="H59" s="35">
        <f>SUM(H4:H58)</f>
        <v>0</v>
      </c>
      <c r="I59" s="52"/>
    </row>
  </sheetData>
  <sheetProtection sheet="1" sort="0" autoFilter="0" pivotTables="0"/>
  <mergeCells count="9">
    <mergeCell ref="A59:B59"/>
    <mergeCell ref="A2:A3"/>
    <mergeCell ref="B2:B3"/>
    <mergeCell ref="C2:D2"/>
    <mergeCell ref="A1:I1"/>
    <mergeCell ref="E2:E3"/>
    <mergeCell ref="F2:F3"/>
    <mergeCell ref="G2:H2"/>
    <mergeCell ref="I2:I3"/>
  </mergeCells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486"/>
  <sheetViews>
    <sheetView view="pageBreakPreview" zoomScale="60" zoomScaleNormal="80" workbookViewId="0">
      <selection activeCell="D7" sqref="D7"/>
    </sheetView>
  </sheetViews>
  <sheetFormatPr defaultRowHeight="14.4"/>
  <cols>
    <col min="1" max="1" width="21.109375" customWidth="1"/>
    <col min="2" max="2" width="8.109375" style="5" customWidth="1"/>
    <col min="3" max="3" width="7.6640625" style="5" customWidth="1"/>
    <col min="4" max="4" width="30.109375" customWidth="1"/>
    <col min="5" max="5" width="29.109375" customWidth="1"/>
    <col min="6" max="6" width="17.6640625" customWidth="1"/>
    <col min="7" max="7" width="21.33203125" customWidth="1"/>
    <col min="8" max="8" width="17.33203125" customWidth="1"/>
    <col min="9" max="9" width="10.33203125" style="5" customWidth="1"/>
    <col min="10" max="10" width="7.88671875" style="5" customWidth="1"/>
    <col min="11" max="11" width="30" customWidth="1"/>
    <col min="12" max="12" width="29.33203125" customWidth="1"/>
    <col min="13" max="13" width="17.33203125" customWidth="1"/>
    <col min="14" max="14" width="20.88671875" customWidth="1"/>
  </cols>
  <sheetData>
    <row r="1" spans="1:14" s="5" customFormat="1" ht="17.399999999999999">
      <c r="A1" s="2" t="s">
        <v>223</v>
      </c>
      <c r="B1" s="49"/>
      <c r="C1" s="49"/>
      <c r="D1" s="49"/>
      <c r="E1" s="49"/>
      <c r="F1" s="49"/>
      <c r="G1" s="49"/>
      <c r="H1" s="61"/>
      <c r="I1" s="61"/>
      <c r="J1" s="61"/>
      <c r="K1" s="61"/>
      <c r="L1" s="61"/>
      <c r="M1" s="61"/>
      <c r="N1" s="61"/>
    </row>
    <row r="2" spans="1:14" ht="17.399999999999999">
      <c r="A2" s="402" t="s">
        <v>237</v>
      </c>
      <c r="B2" s="402"/>
      <c r="C2" s="402"/>
      <c r="D2" s="402"/>
      <c r="E2" s="402"/>
      <c r="F2" s="402"/>
      <c r="G2" s="402"/>
      <c r="H2" s="38"/>
      <c r="I2" s="61"/>
      <c r="J2" s="61"/>
      <c r="K2" s="38"/>
      <c r="L2" s="38"/>
      <c r="M2" s="38"/>
      <c r="N2" s="38"/>
    </row>
    <row r="3" spans="1:14" s="5" customFormat="1" ht="18.75" customHeight="1">
      <c r="A3" s="371" t="s">
        <v>113</v>
      </c>
      <c r="B3" s="400" t="s">
        <v>107</v>
      </c>
      <c r="C3" s="400"/>
      <c r="D3" s="371" t="s">
        <v>242</v>
      </c>
      <c r="E3" s="401" t="s">
        <v>235</v>
      </c>
      <c r="F3" s="371" t="s">
        <v>115</v>
      </c>
      <c r="G3" s="371" t="s">
        <v>116</v>
      </c>
      <c r="H3" s="371" t="s">
        <v>113</v>
      </c>
      <c r="I3" s="400" t="s">
        <v>107</v>
      </c>
      <c r="J3" s="400"/>
      <c r="K3" s="371" t="s">
        <v>241</v>
      </c>
      <c r="L3" s="401" t="s">
        <v>235</v>
      </c>
      <c r="M3" s="371" t="s">
        <v>115</v>
      </c>
      <c r="N3" s="371" t="s">
        <v>116</v>
      </c>
    </row>
    <row r="4" spans="1:14" s="5" customFormat="1" ht="102.75" customHeight="1">
      <c r="A4" s="371"/>
      <c r="B4" s="50" t="s">
        <v>53</v>
      </c>
      <c r="C4" s="50" t="s">
        <v>83</v>
      </c>
      <c r="D4" s="371"/>
      <c r="E4" s="401"/>
      <c r="F4" s="371"/>
      <c r="G4" s="371"/>
      <c r="H4" s="371"/>
      <c r="I4" s="50" t="s">
        <v>53</v>
      </c>
      <c r="J4" s="50" t="s">
        <v>83</v>
      </c>
      <c r="K4" s="371"/>
      <c r="L4" s="401"/>
      <c r="M4" s="371"/>
      <c r="N4" s="371"/>
    </row>
    <row r="5" spans="1:14" ht="18">
      <c r="A5" s="62" t="s">
        <v>215</v>
      </c>
      <c r="B5" s="35">
        <v>2</v>
      </c>
      <c r="C5" s="35">
        <v>2</v>
      </c>
      <c r="D5" s="220"/>
      <c r="E5" s="220"/>
      <c r="F5" s="35">
        <f>SUM(F6:F146)</f>
        <v>550</v>
      </c>
      <c r="G5" s="220"/>
      <c r="H5" s="62" t="s">
        <v>114</v>
      </c>
      <c r="I5" s="35">
        <v>4</v>
      </c>
      <c r="J5" s="35">
        <v>4</v>
      </c>
      <c r="K5" s="220"/>
      <c r="L5" s="220"/>
      <c r="M5" s="35">
        <f>SUM(M6:M146)</f>
        <v>1390</v>
      </c>
      <c r="N5" s="220"/>
    </row>
    <row r="6" spans="1:14" ht="54">
      <c r="A6" s="159"/>
      <c r="B6" s="158">
        <v>0</v>
      </c>
      <c r="C6" s="158">
        <v>0</v>
      </c>
      <c r="D6" s="240" t="s">
        <v>630</v>
      </c>
      <c r="E6" s="241" t="s">
        <v>631</v>
      </c>
      <c r="F6" s="242">
        <v>350</v>
      </c>
      <c r="G6" s="241" t="s">
        <v>632</v>
      </c>
      <c r="H6" s="159"/>
      <c r="I6" s="158">
        <v>0</v>
      </c>
      <c r="J6" s="158">
        <v>0</v>
      </c>
      <c r="K6" s="243" t="s">
        <v>641</v>
      </c>
      <c r="L6" s="241" t="s">
        <v>633</v>
      </c>
      <c r="M6" s="242">
        <v>550</v>
      </c>
      <c r="N6" s="241" t="s">
        <v>642</v>
      </c>
    </row>
    <row r="7" spans="1:14" ht="72">
      <c r="A7" s="63"/>
      <c r="B7" s="21">
        <v>0</v>
      </c>
      <c r="C7" s="21">
        <v>0</v>
      </c>
      <c r="D7" s="67" t="s">
        <v>635</v>
      </c>
      <c r="E7" s="241" t="s">
        <v>631</v>
      </c>
      <c r="F7" s="21">
        <v>200</v>
      </c>
      <c r="G7" s="96" t="s">
        <v>634</v>
      </c>
      <c r="H7" s="63"/>
      <c r="I7" s="21">
        <v>0</v>
      </c>
      <c r="J7" s="21">
        <v>0</v>
      </c>
      <c r="K7" s="243" t="s">
        <v>643</v>
      </c>
      <c r="L7" s="241" t="s">
        <v>633</v>
      </c>
      <c r="M7" s="242">
        <v>350</v>
      </c>
      <c r="N7" s="241" t="s">
        <v>642</v>
      </c>
    </row>
    <row r="8" spans="1:14" ht="36">
      <c r="A8" s="63"/>
      <c r="B8" s="21">
        <v>0</v>
      </c>
      <c r="C8" s="21">
        <v>0</v>
      </c>
      <c r="D8" s="67"/>
      <c r="E8" s="96"/>
      <c r="F8" s="21">
        <v>0</v>
      </c>
      <c r="G8" s="55"/>
      <c r="H8" s="63"/>
      <c r="I8" s="21">
        <v>0</v>
      </c>
      <c r="J8" s="21">
        <v>0</v>
      </c>
      <c r="K8" s="244" t="s">
        <v>639</v>
      </c>
      <c r="L8" s="245" t="s">
        <v>633</v>
      </c>
      <c r="M8" s="242">
        <v>250</v>
      </c>
      <c r="N8" s="241" t="s">
        <v>640</v>
      </c>
    </row>
    <row r="9" spans="1:14" ht="54">
      <c r="A9" s="63"/>
      <c r="B9" s="21">
        <v>0</v>
      </c>
      <c r="C9" s="21">
        <v>0</v>
      </c>
      <c r="D9" s="67"/>
      <c r="E9" s="96"/>
      <c r="F9" s="21">
        <v>0</v>
      </c>
      <c r="G9" s="55"/>
      <c r="H9" s="63"/>
      <c r="I9" s="21">
        <v>0</v>
      </c>
      <c r="J9" s="21">
        <v>0</v>
      </c>
      <c r="K9" s="243" t="s">
        <v>636</v>
      </c>
      <c r="L9" s="241" t="s">
        <v>637</v>
      </c>
      <c r="M9" s="242">
        <v>240</v>
      </c>
      <c r="N9" s="241" t="s">
        <v>638</v>
      </c>
    </row>
    <row r="10" spans="1:14" ht="18">
      <c r="A10" s="63"/>
      <c r="B10" s="21">
        <v>0</v>
      </c>
      <c r="C10" s="21">
        <v>0</v>
      </c>
      <c r="D10" s="67"/>
      <c r="E10" s="96"/>
      <c r="F10" s="21">
        <v>0</v>
      </c>
      <c r="G10" s="55"/>
      <c r="H10" s="63"/>
      <c r="I10" s="21">
        <v>0</v>
      </c>
      <c r="J10" s="21">
        <v>0</v>
      </c>
      <c r="K10" s="67"/>
      <c r="L10" s="96"/>
      <c r="M10" s="21">
        <v>0</v>
      </c>
      <c r="N10" s="55"/>
    </row>
    <row r="11" spans="1:14" ht="18">
      <c r="A11" s="63"/>
      <c r="B11" s="21">
        <v>0</v>
      </c>
      <c r="C11" s="21">
        <v>0</v>
      </c>
      <c r="D11" s="67"/>
      <c r="E11" s="96"/>
      <c r="F11" s="21">
        <v>0</v>
      </c>
      <c r="G11" s="55"/>
      <c r="H11" s="63"/>
      <c r="I11" s="21">
        <v>0</v>
      </c>
      <c r="J11" s="21">
        <v>0</v>
      </c>
      <c r="K11" s="67"/>
      <c r="L11" s="96"/>
      <c r="M11" s="21">
        <v>0</v>
      </c>
      <c r="N11" s="55"/>
    </row>
    <row r="12" spans="1:14" ht="18">
      <c r="A12" s="63"/>
      <c r="B12" s="21">
        <v>0</v>
      </c>
      <c r="C12" s="21">
        <v>0</v>
      </c>
      <c r="D12" s="67"/>
      <c r="E12" s="96"/>
      <c r="F12" s="21">
        <v>0</v>
      </c>
      <c r="G12" s="55"/>
      <c r="H12" s="63"/>
      <c r="I12" s="21">
        <v>0</v>
      </c>
      <c r="J12" s="21">
        <v>0</v>
      </c>
      <c r="K12" s="67"/>
      <c r="L12" s="96"/>
      <c r="M12" s="21">
        <v>0</v>
      </c>
      <c r="N12" s="55"/>
    </row>
    <row r="13" spans="1:14" ht="18">
      <c r="A13" s="63"/>
      <c r="B13" s="21">
        <v>0</v>
      </c>
      <c r="C13" s="21">
        <v>0</v>
      </c>
      <c r="D13" s="67"/>
      <c r="E13" s="96"/>
      <c r="F13" s="21">
        <v>0</v>
      </c>
      <c r="G13" s="55"/>
      <c r="H13" s="63"/>
      <c r="I13" s="21">
        <v>0</v>
      </c>
      <c r="J13" s="21">
        <v>0</v>
      </c>
      <c r="K13" s="67"/>
      <c r="L13" s="96"/>
      <c r="M13" s="21">
        <v>0</v>
      </c>
      <c r="N13" s="55"/>
    </row>
    <row r="14" spans="1:14" ht="18">
      <c r="A14" s="63"/>
      <c r="B14" s="21">
        <v>0</v>
      </c>
      <c r="C14" s="21">
        <v>0</v>
      </c>
      <c r="D14" s="67"/>
      <c r="E14" s="96"/>
      <c r="F14" s="21">
        <v>0</v>
      </c>
      <c r="G14" s="55"/>
      <c r="H14" s="63"/>
      <c r="I14" s="21">
        <v>0</v>
      </c>
      <c r="J14" s="21">
        <v>0</v>
      </c>
      <c r="K14" s="67"/>
      <c r="L14" s="96"/>
      <c r="M14" s="21">
        <v>0</v>
      </c>
      <c r="N14" s="55"/>
    </row>
    <row r="15" spans="1:14" ht="18">
      <c r="A15" s="63"/>
      <c r="B15" s="21">
        <v>0</v>
      </c>
      <c r="C15" s="21">
        <v>0</v>
      </c>
      <c r="D15" s="67"/>
      <c r="E15" s="96"/>
      <c r="F15" s="21">
        <v>0</v>
      </c>
      <c r="G15" s="55"/>
      <c r="H15" s="63"/>
      <c r="I15" s="21">
        <v>0</v>
      </c>
      <c r="J15" s="21">
        <v>0</v>
      </c>
      <c r="K15" s="67"/>
      <c r="L15" s="96"/>
      <c r="M15" s="21">
        <v>0</v>
      </c>
      <c r="N15" s="55"/>
    </row>
    <row r="16" spans="1:14" ht="18">
      <c r="A16" s="63"/>
      <c r="B16" s="21">
        <v>0</v>
      </c>
      <c r="C16" s="21">
        <v>0</v>
      </c>
      <c r="D16" s="67"/>
      <c r="E16" s="96"/>
      <c r="F16" s="21">
        <v>0</v>
      </c>
      <c r="G16" s="55"/>
      <c r="H16" s="63"/>
      <c r="I16" s="21">
        <v>0</v>
      </c>
      <c r="J16" s="21">
        <v>0</v>
      </c>
      <c r="K16" s="67"/>
      <c r="L16" s="96"/>
      <c r="M16" s="21">
        <v>0</v>
      </c>
      <c r="N16" s="55"/>
    </row>
    <row r="17" spans="1:14" ht="18">
      <c r="A17" s="63"/>
      <c r="B17" s="21">
        <v>0</v>
      </c>
      <c r="C17" s="21">
        <v>0</v>
      </c>
      <c r="D17" s="67"/>
      <c r="E17" s="96"/>
      <c r="F17" s="21">
        <v>0</v>
      </c>
      <c r="G17" s="55"/>
      <c r="H17" s="63"/>
      <c r="I17" s="21">
        <v>0</v>
      </c>
      <c r="J17" s="21">
        <v>0</v>
      </c>
      <c r="K17" s="67"/>
      <c r="L17" s="96"/>
      <c r="M17" s="21">
        <v>0</v>
      </c>
      <c r="N17" s="55"/>
    </row>
    <row r="18" spans="1:14" ht="18">
      <c r="A18" s="63"/>
      <c r="B18" s="21">
        <v>0</v>
      </c>
      <c r="C18" s="21">
        <v>0</v>
      </c>
      <c r="D18" s="67"/>
      <c r="E18" s="96"/>
      <c r="F18" s="21">
        <v>0</v>
      </c>
      <c r="G18" s="55"/>
      <c r="H18" s="63"/>
      <c r="I18" s="21">
        <v>0</v>
      </c>
      <c r="J18" s="21">
        <v>0</v>
      </c>
      <c r="K18" s="67"/>
      <c r="L18" s="96"/>
      <c r="M18" s="21">
        <v>0</v>
      </c>
      <c r="N18" s="55"/>
    </row>
    <row r="19" spans="1:14" ht="18">
      <c r="A19" s="63"/>
      <c r="B19" s="21">
        <v>0</v>
      </c>
      <c r="C19" s="21">
        <v>0</v>
      </c>
      <c r="D19" s="67"/>
      <c r="E19" s="96"/>
      <c r="F19" s="21">
        <v>0</v>
      </c>
      <c r="G19" s="55"/>
      <c r="H19" s="63"/>
      <c r="I19" s="21">
        <v>0</v>
      </c>
      <c r="J19" s="21">
        <v>0</v>
      </c>
      <c r="K19" s="67"/>
      <c r="L19" s="96"/>
      <c r="M19" s="21">
        <v>0</v>
      </c>
      <c r="N19" s="55"/>
    </row>
    <row r="20" spans="1:14" ht="18">
      <c r="A20" s="63"/>
      <c r="B20" s="21">
        <v>0</v>
      </c>
      <c r="C20" s="21">
        <v>0</v>
      </c>
      <c r="D20" s="67"/>
      <c r="E20" s="96"/>
      <c r="F20" s="21">
        <v>0</v>
      </c>
      <c r="G20" s="55"/>
      <c r="H20" s="63"/>
      <c r="I20" s="21">
        <v>0</v>
      </c>
      <c r="J20" s="21">
        <v>0</v>
      </c>
      <c r="K20" s="67"/>
      <c r="L20" s="96"/>
      <c r="M20" s="21">
        <v>0</v>
      </c>
      <c r="N20" s="55"/>
    </row>
    <row r="21" spans="1:14" ht="18">
      <c r="A21" s="63"/>
      <c r="B21" s="21">
        <v>0</v>
      </c>
      <c r="C21" s="21">
        <v>0</v>
      </c>
      <c r="D21" s="67"/>
      <c r="E21" s="96"/>
      <c r="F21" s="21">
        <v>0</v>
      </c>
      <c r="G21" s="55"/>
      <c r="H21" s="63"/>
      <c r="I21" s="21">
        <v>0</v>
      </c>
      <c r="J21" s="21">
        <v>0</v>
      </c>
      <c r="K21" s="67"/>
      <c r="L21" s="96"/>
      <c r="M21" s="21">
        <v>0</v>
      </c>
      <c r="N21" s="55"/>
    </row>
    <row r="22" spans="1:14" ht="18">
      <c r="A22" s="63"/>
      <c r="B22" s="21">
        <v>0</v>
      </c>
      <c r="C22" s="21">
        <v>0</v>
      </c>
      <c r="D22" s="67"/>
      <c r="E22" s="96"/>
      <c r="F22" s="21">
        <v>0</v>
      </c>
      <c r="G22" s="55"/>
      <c r="H22" s="63"/>
      <c r="I22" s="21">
        <v>0</v>
      </c>
      <c r="J22" s="21">
        <v>0</v>
      </c>
      <c r="K22" s="67"/>
      <c r="L22" s="96"/>
      <c r="M22" s="21">
        <v>0</v>
      </c>
      <c r="N22" s="55"/>
    </row>
    <row r="23" spans="1:14" ht="18">
      <c r="A23" s="63"/>
      <c r="B23" s="21">
        <v>0</v>
      </c>
      <c r="C23" s="21">
        <v>0</v>
      </c>
      <c r="D23" s="67"/>
      <c r="E23" s="96"/>
      <c r="F23" s="21">
        <v>0</v>
      </c>
      <c r="G23" s="55"/>
      <c r="H23" s="63"/>
      <c r="I23" s="21">
        <v>0</v>
      </c>
      <c r="J23" s="21">
        <v>0</v>
      </c>
      <c r="K23" s="67"/>
      <c r="L23" s="96"/>
      <c r="M23" s="21">
        <v>0</v>
      </c>
      <c r="N23" s="55"/>
    </row>
    <row r="24" spans="1:14" ht="18">
      <c r="A24" s="63"/>
      <c r="B24" s="21">
        <v>0</v>
      </c>
      <c r="C24" s="21">
        <v>0</v>
      </c>
      <c r="D24" s="67"/>
      <c r="E24" s="96"/>
      <c r="F24" s="21">
        <v>0</v>
      </c>
      <c r="G24" s="55"/>
      <c r="H24" s="63"/>
      <c r="I24" s="21">
        <v>0</v>
      </c>
      <c r="J24" s="21">
        <v>0</v>
      </c>
      <c r="K24" s="67"/>
      <c r="L24" s="96"/>
      <c r="M24" s="21">
        <v>0</v>
      </c>
      <c r="N24" s="55"/>
    </row>
    <row r="25" spans="1:14" ht="18">
      <c r="A25" s="63"/>
      <c r="B25" s="21">
        <v>0</v>
      </c>
      <c r="C25" s="21">
        <v>0</v>
      </c>
      <c r="D25" s="67"/>
      <c r="E25" s="96"/>
      <c r="F25" s="21">
        <v>0</v>
      </c>
      <c r="G25" s="55"/>
      <c r="H25" s="63"/>
      <c r="I25" s="21">
        <v>0</v>
      </c>
      <c r="J25" s="21">
        <v>0</v>
      </c>
      <c r="K25" s="67"/>
      <c r="L25" s="96"/>
      <c r="M25" s="21">
        <v>0</v>
      </c>
      <c r="N25" s="55"/>
    </row>
    <row r="26" spans="1:14" ht="18">
      <c r="A26" s="63"/>
      <c r="B26" s="21">
        <v>0</v>
      </c>
      <c r="C26" s="21">
        <v>0</v>
      </c>
      <c r="D26" s="67"/>
      <c r="E26" s="96"/>
      <c r="F26" s="21">
        <v>0</v>
      </c>
      <c r="G26" s="55"/>
      <c r="H26" s="63"/>
      <c r="I26" s="21">
        <v>0</v>
      </c>
      <c r="J26" s="21">
        <v>0</v>
      </c>
      <c r="K26" s="67"/>
      <c r="L26" s="96"/>
      <c r="M26" s="21">
        <v>0</v>
      </c>
      <c r="N26" s="55"/>
    </row>
    <row r="27" spans="1:14" ht="18">
      <c r="A27" s="63"/>
      <c r="B27" s="21">
        <v>0</v>
      </c>
      <c r="C27" s="21">
        <v>0</v>
      </c>
      <c r="D27" s="67"/>
      <c r="E27" s="96"/>
      <c r="F27" s="21">
        <v>0</v>
      </c>
      <c r="G27" s="55"/>
      <c r="H27" s="63"/>
      <c r="I27" s="21">
        <v>0</v>
      </c>
      <c r="J27" s="21">
        <v>0</v>
      </c>
      <c r="K27" s="67"/>
      <c r="L27" s="96"/>
      <c r="M27" s="21">
        <v>0</v>
      </c>
      <c r="N27" s="55"/>
    </row>
    <row r="28" spans="1:14" ht="18">
      <c r="A28" s="63"/>
      <c r="B28" s="21">
        <v>0</v>
      </c>
      <c r="C28" s="21">
        <v>0</v>
      </c>
      <c r="D28" s="67"/>
      <c r="E28" s="96"/>
      <c r="F28" s="21">
        <v>0</v>
      </c>
      <c r="G28" s="55"/>
      <c r="H28" s="63"/>
      <c r="I28" s="21">
        <v>0</v>
      </c>
      <c r="J28" s="21">
        <v>0</v>
      </c>
      <c r="K28" s="67"/>
      <c r="L28" s="96"/>
      <c r="M28" s="21">
        <v>0</v>
      </c>
      <c r="N28" s="55"/>
    </row>
    <row r="29" spans="1:14" ht="18">
      <c r="A29" s="63"/>
      <c r="B29" s="21">
        <v>0</v>
      </c>
      <c r="C29" s="21">
        <v>0</v>
      </c>
      <c r="D29" s="67"/>
      <c r="E29" s="96"/>
      <c r="F29" s="21">
        <v>0</v>
      </c>
      <c r="G29" s="55"/>
      <c r="H29" s="63"/>
      <c r="I29" s="21">
        <v>0</v>
      </c>
      <c r="J29" s="21">
        <v>0</v>
      </c>
      <c r="K29" s="67"/>
      <c r="L29" s="96"/>
      <c r="M29" s="21">
        <v>0</v>
      </c>
      <c r="N29" s="55"/>
    </row>
    <row r="30" spans="1:14" ht="18">
      <c r="A30" s="63"/>
      <c r="B30" s="21">
        <v>0</v>
      </c>
      <c r="C30" s="21">
        <v>0</v>
      </c>
      <c r="D30" s="67"/>
      <c r="E30" s="96"/>
      <c r="F30" s="21">
        <v>0</v>
      </c>
      <c r="G30" s="55"/>
      <c r="H30" s="63"/>
      <c r="I30" s="21">
        <v>0</v>
      </c>
      <c r="J30" s="21">
        <v>0</v>
      </c>
      <c r="K30" s="67"/>
      <c r="L30" s="96"/>
      <c r="M30" s="21">
        <v>0</v>
      </c>
      <c r="N30" s="55"/>
    </row>
    <row r="31" spans="1:14" ht="18">
      <c r="A31" s="63"/>
      <c r="B31" s="21">
        <v>0</v>
      </c>
      <c r="C31" s="21">
        <v>0</v>
      </c>
      <c r="D31" s="67"/>
      <c r="E31" s="96"/>
      <c r="F31" s="21">
        <v>0</v>
      </c>
      <c r="G31" s="55"/>
      <c r="H31" s="63"/>
      <c r="I31" s="21">
        <v>0</v>
      </c>
      <c r="J31" s="21">
        <v>0</v>
      </c>
      <c r="K31" s="67"/>
      <c r="L31" s="96"/>
      <c r="M31" s="21">
        <v>0</v>
      </c>
      <c r="N31" s="55"/>
    </row>
    <row r="32" spans="1:14" ht="18">
      <c r="A32" s="63"/>
      <c r="B32" s="21">
        <v>0</v>
      </c>
      <c r="C32" s="21">
        <v>0</v>
      </c>
      <c r="D32" s="67"/>
      <c r="E32" s="96"/>
      <c r="F32" s="21">
        <v>0</v>
      </c>
      <c r="G32" s="55"/>
      <c r="H32" s="63"/>
      <c r="I32" s="21">
        <v>0</v>
      </c>
      <c r="J32" s="21">
        <v>0</v>
      </c>
      <c r="K32" s="67"/>
      <c r="L32" s="96"/>
      <c r="M32" s="21">
        <v>0</v>
      </c>
      <c r="N32" s="55"/>
    </row>
    <row r="33" spans="1:14" ht="18">
      <c r="A33" s="63"/>
      <c r="B33" s="21">
        <v>0</v>
      </c>
      <c r="C33" s="21">
        <v>0</v>
      </c>
      <c r="D33" s="67"/>
      <c r="E33" s="96"/>
      <c r="F33" s="21">
        <v>0</v>
      </c>
      <c r="G33" s="55"/>
      <c r="H33" s="63"/>
      <c r="I33" s="21">
        <v>0</v>
      </c>
      <c r="J33" s="21">
        <v>0</v>
      </c>
      <c r="K33" s="67"/>
      <c r="L33" s="96"/>
      <c r="M33" s="21">
        <v>0</v>
      </c>
      <c r="N33" s="55"/>
    </row>
    <row r="34" spans="1:14" ht="18">
      <c r="A34" s="63"/>
      <c r="B34" s="21">
        <v>0</v>
      </c>
      <c r="C34" s="21">
        <v>0</v>
      </c>
      <c r="D34" s="67"/>
      <c r="E34" s="96"/>
      <c r="F34" s="21">
        <v>0</v>
      </c>
      <c r="G34" s="55"/>
      <c r="H34" s="63"/>
      <c r="I34" s="21">
        <v>0</v>
      </c>
      <c r="J34" s="21">
        <v>0</v>
      </c>
      <c r="K34" s="67"/>
      <c r="L34" s="96"/>
      <c r="M34" s="21">
        <v>0</v>
      </c>
      <c r="N34" s="55"/>
    </row>
    <row r="35" spans="1:14" ht="18">
      <c r="A35" s="63"/>
      <c r="B35" s="21">
        <v>0</v>
      </c>
      <c r="C35" s="21">
        <v>0</v>
      </c>
      <c r="D35" s="67"/>
      <c r="E35" s="96"/>
      <c r="F35" s="21">
        <v>0</v>
      </c>
      <c r="G35" s="55"/>
      <c r="H35" s="63"/>
      <c r="I35" s="21">
        <v>0</v>
      </c>
      <c r="J35" s="21">
        <v>0</v>
      </c>
      <c r="K35" s="67"/>
      <c r="L35" s="96"/>
      <c r="M35" s="21">
        <v>0</v>
      </c>
      <c r="N35" s="55"/>
    </row>
    <row r="36" spans="1:14" ht="18">
      <c r="A36" s="63"/>
      <c r="B36" s="21">
        <v>0</v>
      </c>
      <c r="C36" s="21">
        <v>0</v>
      </c>
      <c r="D36" s="67"/>
      <c r="E36" s="96"/>
      <c r="F36" s="21">
        <v>0</v>
      </c>
      <c r="G36" s="55"/>
      <c r="H36" s="63"/>
      <c r="I36" s="21">
        <v>0</v>
      </c>
      <c r="J36" s="21">
        <v>0</v>
      </c>
      <c r="K36" s="67"/>
      <c r="L36" s="96"/>
      <c r="M36" s="21">
        <v>0</v>
      </c>
      <c r="N36" s="55"/>
    </row>
    <row r="37" spans="1:14" ht="18">
      <c r="A37" s="63"/>
      <c r="B37" s="21">
        <v>0</v>
      </c>
      <c r="C37" s="21">
        <v>0</v>
      </c>
      <c r="D37" s="67"/>
      <c r="E37" s="96"/>
      <c r="F37" s="21">
        <v>0</v>
      </c>
      <c r="G37" s="55"/>
      <c r="H37" s="63"/>
      <c r="I37" s="21">
        <v>0</v>
      </c>
      <c r="J37" s="21">
        <v>0</v>
      </c>
      <c r="K37" s="67"/>
      <c r="L37" s="96"/>
      <c r="M37" s="21">
        <v>0</v>
      </c>
      <c r="N37" s="55"/>
    </row>
    <row r="38" spans="1:14" ht="18">
      <c r="A38" s="63"/>
      <c r="B38" s="21">
        <v>0</v>
      </c>
      <c r="C38" s="21">
        <v>0</v>
      </c>
      <c r="D38" s="67"/>
      <c r="E38" s="96"/>
      <c r="F38" s="21">
        <v>0</v>
      </c>
      <c r="G38" s="55"/>
      <c r="H38" s="63"/>
      <c r="I38" s="21">
        <v>0</v>
      </c>
      <c r="J38" s="21">
        <v>0</v>
      </c>
      <c r="K38" s="67"/>
      <c r="L38" s="96"/>
      <c r="M38" s="21">
        <v>0</v>
      </c>
      <c r="N38" s="55"/>
    </row>
    <row r="39" spans="1:14" ht="18">
      <c r="A39" s="63"/>
      <c r="B39" s="21">
        <v>0</v>
      </c>
      <c r="C39" s="21">
        <v>0</v>
      </c>
      <c r="D39" s="67"/>
      <c r="E39" s="96"/>
      <c r="F39" s="21">
        <v>0</v>
      </c>
      <c r="G39" s="55"/>
      <c r="H39" s="63"/>
      <c r="I39" s="21">
        <v>0</v>
      </c>
      <c r="J39" s="21">
        <v>0</v>
      </c>
      <c r="K39" s="67"/>
      <c r="L39" s="96"/>
      <c r="M39" s="21">
        <v>0</v>
      </c>
      <c r="N39" s="55"/>
    </row>
    <row r="40" spans="1:14" ht="18">
      <c r="A40" s="63"/>
      <c r="B40" s="21">
        <v>0</v>
      </c>
      <c r="C40" s="21">
        <v>0</v>
      </c>
      <c r="D40" s="67"/>
      <c r="E40" s="96"/>
      <c r="F40" s="21">
        <v>0</v>
      </c>
      <c r="G40" s="55"/>
      <c r="H40" s="63"/>
      <c r="I40" s="21">
        <v>0</v>
      </c>
      <c r="J40" s="21">
        <v>0</v>
      </c>
      <c r="K40" s="67"/>
      <c r="L40" s="96"/>
      <c r="M40" s="21">
        <v>0</v>
      </c>
      <c r="N40" s="55"/>
    </row>
    <row r="41" spans="1:14" ht="18">
      <c r="A41" s="63"/>
      <c r="B41" s="21">
        <v>0</v>
      </c>
      <c r="C41" s="21">
        <v>0</v>
      </c>
      <c r="D41" s="67"/>
      <c r="E41" s="96"/>
      <c r="F41" s="21">
        <v>0</v>
      </c>
      <c r="G41" s="55"/>
      <c r="H41" s="63"/>
      <c r="I41" s="21">
        <v>0</v>
      </c>
      <c r="J41" s="21">
        <v>0</v>
      </c>
      <c r="K41" s="67"/>
      <c r="L41" s="96"/>
      <c r="M41" s="21">
        <v>0</v>
      </c>
      <c r="N41" s="55"/>
    </row>
    <row r="42" spans="1:14" ht="18">
      <c r="A42" s="63"/>
      <c r="B42" s="21">
        <v>0</v>
      </c>
      <c r="C42" s="21">
        <v>0</v>
      </c>
      <c r="D42" s="67"/>
      <c r="E42" s="96"/>
      <c r="F42" s="21">
        <v>0</v>
      </c>
      <c r="G42" s="55"/>
      <c r="H42" s="63"/>
      <c r="I42" s="21">
        <v>0</v>
      </c>
      <c r="J42" s="21">
        <v>0</v>
      </c>
      <c r="K42" s="67"/>
      <c r="L42" s="96"/>
      <c r="M42" s="21">
        <v>0</v>
      </c>
      <c r="N42" s="55"/>
    </row>
    <row r="43" spans="1:14" ht="18">
      <c r="A43" s="63"/>
      <c r="B43" s="21">
        <v>0</v>
      </c>
      <c r="C43" s="21">
        <v>0</v>
      </c>
      <c r="D43" s="67"/>
      <c r="E43" s="96"/>
      <c r="F43" s="21">
        <v>0</v>
      </c>
      <c r="G43" s="55"/>
      <c r="H43" s="63"/>
      <c r="I43" s="21">
        <v>0</v>
      </c>
      <c r="J43" s="21">
        <v>0</v>
      </c>
      <c r="K43" s="67"/>
      <c r="L43" s="96"/>
      <c r="M43" s="21">
        <v>0</v>
      </c>
      <c r="N43" s="55"/>
    </row>
    <row r="44" spans="1:14" ht="18">
      <c r="A44" s="63"/>
      <c r="B44" s="21">
        <v>0</v>
      </c>
      <c r="C44" s="21">
        <v>0</v>
      </c>
      <c r="D44" s="67"/>
      <c r="E44" s="96"/>
      <c r="F44" s="21">
        <v>0</v>
      </c>
      <c r="G44" s="55"/>
      <c r="H44" s="63"/>
      <c r="I44" s="21">
        <v>0</v>
      </c>
      <c r="J44" s="21">
        <v>0</v>
      </c>
      <c r="K44" s="67"/>
      <c r="L44" s="96"/>
      <c r="M44" s="21">
        <v>0</v>
      </c>
      <c r="N44" s="55"/>
    </row>
    <row r="45" spans="1:14" ht="18">
      <c r="A45" s="63"/>
      <c r="B45" s="21">
        <v>0</v>
      </c>
      <c r="C45" s="21">
        <v>0</v>
      </c>
      <c r="D45" s="67"/>
      <c r="E45" s="96"/>
      <c r="F45" s="21">
        <v>0</v>
      </c>
      <c r="G45" s="55"/>
      <c r="H45" s="63"/>
      <c r="I45" s="21">
        <v>0</v>
      </c>
      <c r="J45" s="21">
        <v>0</v>
      </c>
      <c r="K45" s="67"/>
      <c r="L45" s="96"/>
      <c r="M45" s="21">
        <v>0</v>
      </c>
      <c r="N45" s="55"/>
    </row>
    <row r="46" spans="1:14" ht="18">
      <c r="A46" s="63"/>
      <c r="B46" s="21">
        <v>0</v>
      </c>
      <c r="C46" s="21">
        <v>0</v>
      </c>
      <c r="D46" s="67"/>
      <c r="E46" s="96"/>
      <c r="F46" s="21">
        <v>0</v>
      </c>
      <c r="G46" s="55"/>
      <c r="H46" s="63"/>
      <c r="I46" s="21">
        <v>0</v>
      </c>
      <c r="J46" s="21">
        <v>0</v>
      </c>
      <c r="K46" s="67"/>
      <c r="L46" s="96"/>
      <c r="M46" s="21">
        <v>0</v>
      </c>
      <c r="N46" s="55"/>
    </row>
    <row r="47" spans="1:14" ht="18">
      <c r="A47" s="63"/>
      <c r="B47" s="21">
        <v>0</v>
      </c>
      <c r="C47" s="21">
        <v>0</v>
      </c>
      <c r="D47" s="67"/>
      <c r="E47" s="96"/>
      <c r="F47" s="21">
        <v>0</v>
      </c>
      <c r="G47" s="55"/>
      <c r="H47" s="63"/>
      <c r="I47" s="21">
        <v>0</v>
      </c>
      <c r="J47" s="21">
        <v>0</v>
      </c>
      <c r="K47" s="67"/>
      <c r="L47" s="96"/>
      <c r="M47" s="21">
        <v>0</v>
      </c>
      <c r="N47" s="55"/>
    </row>
    <row r="48" spans="1:14" ht="18">
      <c r="A48" s="63"/>
      <c r="B48" s="21">
        <v>0</v>
      </c>
      <c r="C48" s="21">
        <v>0</v>
      </c>
      <c r="D48" s="67"/>
      <c r="E48" s="96"/>
      <c r="F48" s="21">
        <v>0</v>
      </c>
      <c r="G48" s="55"/>
      <c r="H48" s="63"/>
      <c r="I48" s="21">
        <v>0</v>
      </c>
      <c r="J48" s="21">
        <v>0</v>
      </c>
      <c r="K48" s="67"/>
      <c r="L48" s="96"/>
      <c r="M48" s="21">
        <v>0</v>
      </c>
      <c r="N48" s="55"/>
    </row>
    <row r="49" spans="1:14" ht="18">
      <c r="A49" s="63"/>
      <c r="B49" s="21">
        <v>0</v>
      </c>
      <c r="C49" s="21">
        <v>0</v>
      </c>
      <c r="D49" s="67"/>
      <c r="E49" s="96"/>
      <c r="F49" s="21">
        <v>0</v>
      </c>
      <c r="G49" s="55"/>
      <c r="H49" s="63"/>
      <c r="I49" s="21">
        <v>0</v>
      </c>
      <c r="J49" s="21">
        <v>0</v>
      </c>
      <c r="K49" s="67"/>
      <c r="L49" s="96"/>
      <c r="M49" s="21">
        <v>0</v>
      </c>
      <c r="N49" s="55"/>
    </row>
    <row r="50" spans="1:14" ht="18">
      <c r="A50" s="63"/>
      <c r="B50" s="21">
        <v>0</v>
      </c>
      <c r="C50" s="21">
        <v>0</v>
      </c>
      <c r="D50" s="67"/>
      <c r="E50" s="96"/>
      <c r="F50" s="21">
        <v>0</v>
      </c>
      <c r="G50" s="55"/>
      <c r="H50" s="63"/>
      <c r="I50" s="21">
        <v>0</v>
      </c>
      <c r="J50" s="21">
        <v>0</v>
      </c>
      <c r="K50" s="67"/>
      <c r="L50" s="96"/>
      <c r="M50" s="21">
        <v>0</v>
      </c>
      <c r="N50" s="55"/>
    </row>
    <row r="51" spans="1:14" ht="18">
      <c r="A51" s="63"/>
      <c r="B51" s="21">
        <v>0</v>
      </c>
      <c r="C51" s="21">
        <v>0</v>
      </c>
      <c r="D51" s="67"/>
      <c r="E51" s="96"/>
      <c r="F51" s="21">
        <v>0</v>
      </c>
      <c r="G51" s="55"/>
      <c r="H51" s="63"/>
      <c r="I51" s="21">
        <v>0</v>
      </c>
      <c r="J51" s="21">
        <v>0</v>
      </c>
      <c r="K51" s="67"/>
      <c r="L51" s="96"/>
      <c r="M51" s="21">
        <v>0</v>
      </c>
      <c r="N51" s="55"/>
    </row>
    <row r="52" spans="1:14" ht="18">
      <c r="A52" s="63"/>
      <c r="B52" s="21">
        <v>0</v>
      </c>
      <c r="C52" s="21">
        <v>0</v>
      </c>
      <c r="D52" s="67"/>
      <c r="E52" s="96"/>
      <c r="F52" s="21">
        <v>0</v>
      </c>
      <c r="G52" s="55"/>
      <c r="H52" s="63"/>
      <c r="I52" s="21">
        <v>0</v>
      </c>
      <c r="J52" s="21">
        <v>0</v>
      </c>
      <c r="K52" s="67"/>
      <c r="L52" s="96"/>
      <c r="M52" s="21">
        <v>0</v>
      </c>
      <c r="N52" s="55"/>
    </row>
    <row r="53" spans="1:14" ht="18">
      <c r="A53" s="63"/>
      <c r="B53" s="21">
        <v>0</v>
      </c>
      <c r="C53" s="21">
        <v>0</v>
      </c>
      <c r="D53" s="67"/>
      <c r="E53" s="96"/>
      <c r="F53" s="21">
        <v>0</v>
      </c>
      <c r="G53" s="55"/>
      <c r="H53" s="63"/>
      <c r="I53" s="21">
        <v>0</v>
      </c>
      <c r="J53" s="21">
        <v>0</v>
      </c>
      <c r="K53" s="67"/>
      <c r="L53" s="96"/>
      <c r="M53" s="21">
        <v>0</v>
      </c>
      <c r="N53" s="55"/>
    </row>
    <row r="54" spans="1:14" ht="18">
      <c r="A54" s="63"/>
      <c r="B54" s="21">
        <v>0</v>
      </c>
      <c r="C54" s="21">
        <v>0</v>
      </c>
      <c r="D54" s="67"/>
      <c r="E54" s="96"/>
      <c r="F54" s="21">
        <v>0</v>
      </c>
      <c r="G54" s="55"/>
      <c r="H54" s="63"/>
      <c r="I54" s="21">
        <v>0</v>
      </c>
      <c r="J54" s="21">
        <v>0</v>
      </c>
      <c r="K54" s="67"/>
      <c r="L54" s="96"/>
      <c r="M54" s="21">
        <v>0</v>
      </c>
      <c r="N54" s="55"/>
    </row>
    <row r="55" spans="1:14" ht="18">
      <c r="A55" s="63"/>
      <c r="B55" s="21">
        <v>0</v>
      </c>
      <c r="C55" s="21">
        <v>0</v>
      </c>
      <c r="D55" s="67"/>
      <c r="E55" s="96"/>
      <c r="F55" s="21">
        <v>0</v>
      </c>
      <c r="G55" s="55"/>
      <c r="H55" s="63"/>
      <c r="I55" s="21">
        <v>0</v>
      </c>
      <c r="J55" s="21">
        <v>0</v>
      </c>
      <c r="K55" s="67"/>
      <c r="L55" s="96"/>
      <c r="M55" s="21">
        <v>0</v>
      </c>
      <c r="N55" s="55"/>
    </row>
    <row r="56" spans="1:14" ht="18">
      <c r="A56" s="63"/>
      <c r="B56" s="21">
        <v>0</v>
      </c>
      <c r="C56" s="21">
        <v>0</v>
      </c>
      <c r="D56" s="67"/>
      <c r="E56" s="96"/>
      <c r="F56" s="21">
        <v>0</v>
      </c>
      <c r="G56" s="55"/>
      <c r="H56" s="63"/>
      <c r="I56" s="21">
        <v>0</v>
      </c>
      <c r="J56" s="21">
        <v>0</v>
      </c>
      <c r="K56" s="67"/>
      <c r="L56" s="96"/>
      <c r="M56" s="21">
        <v>0</v>
      </c>
      <c r="N56" s="55"/>
    </row>
    <row r="57" spans="1:14" ht="18">
      <c r="A57" s="63"/>
      <c r="B57" s="21">
        <v>0</v>
      </c>
      <c r="C57" s="21">
        <v>0</v>
      </c>
      <c r="D57" s="67"/>
      <c r="E57" s="96"/>
      <c r="F57" s="21">
        <v>0</v>
      </c>
      <c r="G57" s="55"/>
      <c r="H57" s="63"/>
      <c r="I57" s="21">
        <v>0</v>
      </c>
      <c r="J57" s="21">
        <v>0</v>
      </c>
      <c r="K57" s="67"/>
      <c r="L57" s="96"/>
      <c r="M57" s="21">
        <v>0</v>
      </c>
      <c r="N57" s="55"/>
    </row>
    <row r="58" spans="1:14" ht="18">
      <c r="A58" s="63"/>
      <c r="B58" s="21">
        <v>0</v>
      </c>
      <c r="C58" s="21">
        <v>0</v>
      </c>
      <c r="D58" s="67"/>
      <c r="E58" s="96"/>
      <c r="F58" s="21">
        <v>0</v>
      </c>
      <c r="G58" s="55"/>
      <c r="H58" s="63"/>
      <c r="I58" s="21">
        <v>0</v>
      </c>
      <c r="J58" s="21">
        <v>0</v>
      </c>
      <c r="K58" s="67"/>
      <c r="L58" s="96"/>
      <c r="M58" s="21">
        <v>0</v>
      </c>
      <c r="N58" s="55"/>
    </row>
    <row r="59" spans="1:14" ht="18">
      <c r="A59" s="63"/>
      <c r="B59" s="21">
        <v>0</v>
      </c>
      <c r="C59" s="21">
        <v>0</v>
      </c>
      <c r="D59" s="67"/>
      <c r="E59" s="96"/>
      <c r="F59" s="21">
        <v>0</v>
      </c>
      <c r="G59" s="55"/>
      <c r="H59" s="63"/>
      <c r="I59" s="21">
        <v>0</v>
      </c>
      <c r="J59" s="21">
        <v>0</v>
      </c>
      <c r="K59" s="67"/>
      <c r="L59" s="96"/>
      <c r="M59" s="21">
        <v>0</v>
      </c>
      <c r="N59" s="55"/>
    </row>
    <row r="60" spans="1:14" ht="18">
      <c r="A60" s="63"/>
      <c r="B60" s="21">
        <v>0</v>
      </c>
      <c r="C60" s="21">
        <v>0</v>
      </c>
      <c r="D60" s="67"/>
      <c r="E60" s="96"/>
      <c r="F60" s="21">
        <v>0</v>
      </c>
      <c r="G60" s="55"/>
      <c r="H60" s="63"/>
      <c r="I60" s="21">
        <v>0</v>
      </c>
      <c r="J60" s="21">
        <v>0</v>
      </c>
      <c r="K60" s="67"/>
      <c r="L60" s="96"/>
      <c r="M60" s="21">
        <v>0</v>
      </c>
      <c r="N60" s="55"/>
    </row>
    <row r="61" spans="1:14" ht="18">
      <c r="A61" s="63"/>
      <c r="B61" s="21">
        <v>0</v>
      </c>
      <c r="C61" s="21">
        <v>0</v>
      </c>
      <c r="D61" s="67"/>
      <c r="E61" s="96"/>
      <c r="F61" s="21">
        <v>0</v>
      </c>
      <c r="G61" s="55"/>
      <c r="H61" s="63"/>
      <c r="I61" s="21">
        <v>0</v>
      </c>
      <c r="J61" s="21">
        <v>0</v>
      </c>
      <c r="K61" s="67"/>
      <c r="L61" s="96"/>
      <c r="M61" s="21">
        <v>0</v>
      </c>
      <c r="N61" s="55"/>
    </row>
    <row r="62" spans="1:14" ht="18">
      <c r="A62" s="63"/>
      <c r="B62" s="21">
        <v>0</v>
      </c>
      <c r="C62" s="21">
        <v>0</v>
      </c>
      <c r="D62" s="67"/>
      <c r="E62" s="96"/>
      <c r="F62" s="21">
        <v>0</v>
      </c>
      <c r="G62" s="55"/>
      <c r="H62" s="63"/>
      <c r="I62" s="21">
        <v>0</v>
      </c>
      <c r="J62" s="21">
        <v>0</v>
      </c>
      <c r="K62" s="67"/>
      <c r="L62" s="96"/>
      <c r="M62" s="21">
        <v>0</v>
      </c>
      <c r="N62" s="55"/>
    </row>
    <row r="63" spans="1:14" ht="18">
      <c r="A63" s="63"/>
      <c r="B63" s="21">
        <v>0</v>
      </c>
      <c r="C63" s="21">
        <v>0</v>
      </c>
      <c r="D63" s="67"/>
      <c r="E63" s="96"/>
      <c r="F63" s="21">
        <v>0</v>
      </c>
      <c r="G63" s="55"/>
      <c r="H63" s="63"/>
      <c r="I63" s="21">
        <v>0</v>
      </c>
      <c r="J63" s="21">
        <v>0</v>
      </c>
      <c r="K63" s="67"/>
      <c r="L63" s="96"/>
      <c r="M63" s="21">
        <v>0</v>
      </c>
      <c r="N63" s="55"/>
    </row>
    <row r="64" spans="1:14" ht="18">
      <c r="A64" s="63"/>
      <c r="B64" s="21">
        <v>0</v>
      </c>
      <c r="C64" s="21">
        <v>0</v>
      </c>
      <c r="D64" s="67"/>
      <c r="E64" s="96"/>
      <c r="F64" s="21">
        <v>0</v>
      </c>
      <c r="G64" s="55"/>
      <c r="H64" s="63"/>
      <c r="I64" s="21">
        <v>0</v>
      </c>
      <c r="J64" s="21">
        <v>0</v>
      </c>
      <c r="K64" s="67"/>
      <c r="L64" s="96"/>
      <c r="M64" s="21">
        <v>0</v>
      </c>
      <c r="N64" s="55"/>
    </row>
    <row r="65" spans="1:14" ht="18">
      <c r="A65" s="63"/>
      <c r="B65" s="21">
        <v>0</v>
      </c>
      <c r="C65" s="21">
        <v>0</v>
      </c>
      <c r="D65" s="67"/>
      <c r="E65" s="96"/>
      <c r="F65" s="21">
        <v>0</v>
      </c>
      <c r="G65" s="55"/>
      <c r="H65" s="63"/>
      <c r="I65" s="21">
        <v>0</v>
      </c>
      <c r="J65" s="21">
        <v>0</v>
      </c>
      <c r="K65" s="67"/>
      <c r="L65" s="96"/>
      <c r="M65" s="21">
        <v>0</v>
      </c>
      <c r="N65" s="55"/>
    </row>
    <row r="66" spans="1:14" ht="18">
      <c r="A66" s="63"/>
      <c r="B66" s="21">
        <v>0</v>
      </c>
      <c r="C66" s="21">
        <v>0</v>
      </c>
      <c r="D66" s="67"/>
      <c r="E66" s="96"/>
      <c r="F66" s="21">
        <v>0</v>
      </c>
      <c r="G66" s="55"/>
      <c r="H66" s="63"/>
      <c r="I66" s="21">
        <v>0</v>
      </c>
      <c r="J66" s="21">
        <v>0</v>
      </c>
      <c r="K66" s="67"/>
      <c r="L66" s="96"/>
      <c r="M66" s="21">
        <v>0</v>
      </c>
      <c r="N66" s="55"/>
    </row>
    <row r="67" spans="1:14" ht="18">
      <c r="A67" s="63"/>
      <c r="B67" s="21">
        <v>0</v>
      </c>
      <c r="C67" s="21">
        <v>0</v>
      </c>
      <c r="D67" s="67"/>
      <c r="E67" s="96"/>
      <c r="F67" s="21">
        <v>0</v>
      </c>
      <c r="G67" s="55"/>
      <c r="H67" s="63"/>
      <c r="I67" s="21">
        <v>0</v>
      </c>
      <c r="J67" s="21">
        <v>0</v>
      </c>
      <c r="K67" s="67"/>
      <c r="L67" s="96"/>
      <c r="M67" s="21">
        <v>0</v>
      </c>
      <c r="N67" s="55"/>
    </row>
    <row r="68" spans="1:14" ht="18">
      <c r="A68" s="63"/>
      <c r="B68" s="21">
        <v>0</v>
      </c>
      <c r="C68" s="21">
        <v>0</v>
      </c>
      <c r="D68" s="67"/>
      <c r="E68" s="96"/>
      <c r="F68" s="21">
        <v>0</v>
      </c>
      <c r="G68" s="55"/>
      <c r="H68" s="63"/>
      <c r="I68" s="21">
        <v>0</v>
      </c>
      <c r="J68" s="21">
        <v>0</v>
      </c>
      <c r="K68" s="67"/>
      <c r="L68" s="96"/>
      <c r="M68" s="21">
        <v>0</v>
      </c>
      <c r="N68" s="55"/>
    </row>
    <row r="69" spans="1:14" ht="18">
      <c r="A69" s="63"/>
      <c r="B69" s="21">
        <v>0</v>
      </c>
      <c r="C69" s="21">
        <v>0</v>
      </c>
      <c r="D69" s="67"/>
      <c r="E69" s="96"/>
      <c r="F69" s="21">
        <v>0</v>
      </c>
      <c r="G69" s="55"/>
      <c r="H69" s="63"/>
      <c r="I69" s="21">
        <v>0</v>
      </c>
      <c r="J69" s="21">
        <v>0</v>
      </c>
      <c r="K69" s="67"/>
      <c r="L69" s="96"/>
      <c r="M69" s="21">
        <v>0</v>
      </c>
      <c r="N69" s="55"/>
    </row>
    <row r="70" spans="1:14" ht="18">
      <c r="A70" s="56"/>
      <c r="B70" s="21">
        <v>0</v>
      </c>
      <c r="C70" s="21">
        <v>0</v>
      </c>
      <c r="D70" s="67"/>
      <c r="E70" s="96"/>
      <c r="F70" s="21">
        <v>0</v>
      </c>
      <c r="G70" s="55"/>
      <c r="H70" s="63"/>
      <c r="I70" s="21">
        <v>0</v>
      </c>
      <c r="J70" s="21">
        <v>0</v>
      </c>
      <c r="K70" s="67"/>
      <c r="L70" s="96"/>
      <c r="M70" s="21">
        <v>0</v>
      </c>
      <c r="N70" s="55"/>
    </row>
    <row r="71" spans="1:14" ht="18">
      <c r="A71" s="56"/>
      <c r="B71" s="21">
        <v>0</v>
      </c>
      <c r="C71" s="21">
        <v>0</v>
      </c>
      <c r="D71" s="67"/>
      <c r="E71" s="96"/>
      <c r="F71" s="21">
        <v>0</v>
      </c>
      <c r="G71" s="55"/>
      <c r="H71" s="63"/>
      <c r="I71" s="21">
        <v>0</v>
      </c>
      <c r="J71" s="21">
        <v>0</v>
      </c>
      <c r="K71" s="67"/>
      <c r="L71" s="96"/>
      <c r="M71" s="21">
        <v>0</v>
      </c>
      <c r="N71" s="55"/>
    </row>
    <row r="72" spans="1:14" ht="18">
      <c r="A72" s="56"/>
      <c r="B72" s="21">
        <v>0</v>
      </c>
      <c r="C72" s="21">
        <v>0</v>
      </c>
      <c r="D72" s="67"/>
      <c r="E72" s="96"/>
      <c r="F72" s="21">
        <v>0</v>
      </c>
      <c r="G72" s="55"/>
      <c r="H72" s="63"/>
      <c r="I72" s="21">
        <v>0</v>
      </c>
      <c r="J72" s="21">
        <v>0</v>
      </c>
      <c r="K72" s="67"/>
      <c r="L72" s="96"/>
      <c r="M72" s="21">
        <v>0</v>
      </c>
      <c r="N72" s="55"/>
    </row>
    <row r="73" spans="1:14" ht="18">
      <c r="A73" s="56"/>
      <c r="B73" s="21">
        <v>0</v>
      </c>
      <c r="C73" s="21">
        <v>0</v>
      </c>
      <c r="D73" s="67"/>
      <c r="E73" s="96"/>
      <c r="F73" s="21">
        <v>0</v>
      </c>
      <c r="G73" s="55"/>
      <c r="H73" s="63"/>
      <c r="I73" s="21">
        <v>0</v>
      </c>
      <c r="J73" s="21">
        <v>0</v>
      </c>
      <c r="K73" s="67"/>
      <c r="L73" s="96"/>
      <c r="M73" s="21">
        <v>0</v>
      </c>
      <c r="N73" s="55"/>
    </row>
    <row r="74" spans="1:14" ht="18">
      <c r="A74" s="56"/>
      <c r="B74" s="21">
        <v>0</v>
      </c>
      <c r="C74" s="21">
        <v>0</v>
      </c>
      <c r="D74" s="67"/>
      <c r="E74" s="96"/>
      <c r="F74" s="21">
        <v>0</v>
      </c>
      <c r="G74" s="55"/>
      <c r="H74" s="63"/>
      <c r="I74" s="21">
        <v>0</v>
      </c>
      <c r="J74" s="21">
        <v>0</v>
      </c>
      <c r="K74" s="67"/>
      <c r="L74" s="96"/>
      <c r="M74" s="21">
        <v>0</v>
      </c>
      <c r="N74" s="55"/>
    </row>
    <row r="75" spans="1:14" ht="18">
      <c r="A75" s="56"/>
      <c r="B75" s="21">
        <v>0</v>
      </c>
      <c r="C75" s="21">
        <v>0</v>
      </c>
      <c r="D75" s="67"/>
      <c r="E75" s="96"/>
      <c r="F75" s="21">
        <v>0</v>
      </c>
      <c r="G75" s="55"/>
      <c r="H75" s="63"/>
      <c r="I75" s="21">
        <v>0</v>
      </c>
      <c r="J75" s="21">
        <v>0</v>
      </c>
      <c r="K75" s="67"/>
      <c r="L75" s="96"/>
      <c r="M75" s="21">
        <v>0</v>
      </c>
      <c r="N75" s="55"/>
    </row>
    <row r="76" spans="1:14" ht="18">
      <c r="A76" s="56"/>
      <c r="B76" s="21">
        <v>0</v>
      </c>
      <c r="C76" s="21">
        <v>0</v>
      </c>
      <c r="D76" s="67"/>
      <c r="E76" s="96"/>
      <c r="F76" s="21">
        <v>0</v>
      </c>
      <c r="G76" s="55"/>
      <c r="H76" s="63"/>
      <c r="I76" s="21">
        <v>0</v>
      </c>
      <c r="J76" s="21">
        <v>0</v>
      </c>
      <c r="K76" s="67"/>
      <c r="L76" s="96"/>
      <c r="M76" s="21">
        <v>0</v>
      </c>
      <c r="N76" s="55"/>
    </row>
    <row r="77" spans="1:14" ht="18">
      <c r="A77" s="56"/>
      <c r="B77" s="21">
        <v>0</v>
      </c>
      <c r="C77" s="21">
        <v>0</v>
      </c>
      <c r="D77" s="67"/>
      <c r="E77" s="96"/>
      <c r="F77" s="21">
        <v>0</v>
      </c>
      <c r="G77" s="55"/>
      <c r="H77" s="63"/>
      <c r="I77" s="21">
        <v>0</v>
      </c>
      <c r="J77" s="21">
        <v>0</v>
      </c>
      <c r="K77" s="67"/>
      <c r="L77" s="96"/>
      <c r="M77" s="21">
        <v>0</v>
      </c>
      <c r="N77" s="55"/>
    </row>
    <row r="78" spans="1:14" ht="18">
      <c r="A78" s="56"/>
      <c r="B78" s="21">
        <v>0</v>
      </c>
      <c r="C78" s="21">
        <v>0</v>
      </c>
      <c r="D78" s="67"/>
      <c r="E78" s="96"/>
      <c r="F78" s="21">
        <v>0</v>
      </c>
      <c r="G78" s="55"/>
      <c r="H78" s="63"/>
      <c r="I78" s="21">
        <v>0</v>
      </c>
      <c r="J78" s="21">
        <v>0</v>
      </c>
      <c r="K78" s="67"/>
      <c r="L78" s="96"/>
      <c r="M78" s="21">
        <v>0</v>
      </c>
      <c r="N78" s="55"/>
    </row>
    <row r="79" spans="1:14" ht="18">
      <c r="A79" s="56"/>
      <c r="B79" s="21">
        <v>0</v>
      </c>
      <c r="C79" s="21">
        <v>0</v>
      </c>
      <c r="D79" s="67"/>
      <c r="E79" s="96"/>
      <c r="F79" s="21">
        <v>0</v>
      </c>
      <c r="G79" s="55"/>
      <c r="H79" s="63"/>
      <c r="I79" s="21">
        <v>0</v>
      </c>
      <c r="J79" s="21">
        <v>0</v>
      </c>
      <c r="K79" s="67"/>
      <c r="L79" s="96"/>
      <c r="M79" s="21">
        <v>0</v>
      </c>
      <c r="N79" s="55"/>
    </row>
    <row r="80" spans="1:14" ht="18">
      <c r="A80" s="56"/>
      <c r="B80" s="21">
        <v>0</v>
      </c>
      <c r="C80" s="21">
        <v>0</v>
      </c>
      <c r="D80" s="67"/>
      <c r="E80" s="96"/>
      <c r="F80" s="21">
        <v>0</v>
      </c>
      <c r="G80" s="55"/>
      <c r="H80" s="63"/>
      <c r="I80" s="21">
        <v>0</v>
      </c>
      <c r="J80" s="21">
        <v>0</v>
      </c>
      <c r="K80" s="67"/>
      <c r="L80" s="96"/>
      <c r="M80" s="21">
        <v>0</v>
      </c>
      <c r="N80" s="55"/>
    </row>
    <row r="81" spans="1:14" ht="18">
      <c r="A81" s="56"/>
      <c r="B81" s="21">
        <v>0</v>
      </c>
      <c r="C81" s="21">
        <v>0</v>
      </c>
      <c r="D81" s="67"/>
      <c r="E81" s="96"/>
      <c r="F81" s="21">
        <v>0</v>
      </c>
      <c r="G81" s="55"/>
      <c r="H81" s="63"/>
      <c r="I81" s="21">
        <v>0</v>
      </c>
      <c r="J81" s="21">
        <v>0</v>
      </c>
      <c r="K81" s="67"/>
      <c r="L81" s="96"/>
      <c r="M81" s="21">
        <v>0</v>
      </c>
      <c r="N81" s="55"/>
    </row>
    <row r="82" spans="1:14" ht="18">
      <c r="A82" s="56"/>
      <c r="B82" s="21">
        <v>0</v>
      </c>
      <c r="C82" s="21">
        <v>0</v>
      </c>
      <c r="D82" s="67"/>
      <c r="E82" s="96"/>
      <c r="F82" s="21">
        <v>0</v>
      </c>
      <c r="G82" s="55"/>
      <c r="H82" s="63"/>
      <c r="I82" s="21">
        <v>0</v>
      </c>
      <c r="J82" s="21">
        <v>0</v>
      </c>
      <c r="K82" s="67"/>
      <c r="L82" s="96"/>
      <c r="M82" s="21">
        <v>0</v>
      </c>
      <c r="N82" s="55"/>
    </row>
    <row r="83" spans="1:14" ht="18">
      <c r="A83" s="56"/>
      <c r="B83" s="21">
        <v>0</v>
      </c>
      <c r="C83" s="21">
        <v>0</v>
      </c>
      <c r="D83" s="67"/>
      <c r="E83" s="96"/>
      <c r="F83" s="21">
        <v>0</v>
      </c>
      <c r="G83" s="55"/>
      <c r="H83" s="63"/>
      <c r="I83" s="21">
        <v>0</v>
      </c>
      <c r="J83" s="21">
        <v>0</v>
      </c>
      <c r="K83" s="67"/>
      <c r="L83" s="96"/>
      <c r="M83" s="21">
        <v>0</v>
      </c>
      <c r="N83" s="55"/>
    </row>
    <row r="84" spans="1:14" ht="18">
      <c r="A84" s="56"/>
      <c r="B84" s="21">
        <v>0</v>
      </c>
      <c r="C84" s="21">
        <v>0</v>
      </c>
      <c r="D84" s="67"/>
      <c r="E84" s="96"/>
      <c r="F84" s="21">
        <v>0</v>
      </c>
      <c r="G84" s="55"/>
      <c r="H84" s="63"/>
      <c r="I84" s="21">
        <v>0</v>
      </c>
      <c r="J84" s="21">
        <v>0</v>
      </c>
      <c r="K84" s="67"/>
      <c r="L84" s="96"/>
      <c r="M84" s="21">
        <v>0</v>
      </c>
      <c r="N84" s="55"/>
    </row>
    <row r="85" spans="1:14" ht="18">
      <c r="A85" s="56"/>
      <c r="B85" s="21">
        <v>0</v>
      </c>
      <c r="C85" s="21">
        <v>0</v>
      </c>
      <c r="D85" s="67"/>
      <c r="E85" s="96"/>
      <c r="F85" s="21">
        <v>0</v>
      </c>
      <c r="G85" s="55"/>
      <c r="H85" s="63"/>
      <c r="I85" s="21">
        <v>0</v>
      </c>
      <c r="J85" s="21">
        <v>0</v>
      </c>
      <c r="K85" s="67"/>
      <c r="L85" s="96"/>
      <c r="M85" s="21">
        <v>0</v>
      </c>
      <c r="N85" s="55"/>
    </row>
    <row r="86" spans="1:14" ht="18">
      <c r="A86" s="56"/>
      <c r="B86" s="21">
        <v>0</v>
      </c>
      <c r="C86" s="21">
        <v>0</v>
      </c>
      <c r="D86" s="67"/>
      <c r="E86" s="96"/>
      <c r="F86" s="21">
        <v>0</v>
      </c>
      <c r="G86" s="55"/>
      <c r="H86" s="63"/>
      <c r="I86" s="21">
        <v>0</v>
      </c>
      <c r="J86" s="21">
        <v>0</v>
      </c>
      <c r="K86" s="67"/>
      <c r="L86" s="96"/>
      <c r="M86" s="21">
        <v>0</v>
      </c>
      <c r="N86" s="55"/>
    </row>
    <row r="87" spans="1:14" ht="18">
      <c r="A87" s="56"/>
      <c r="B87" s="21">
        <v>0</v>
      </c>
      <c r="C87" s="21">
        <v>0</v>
      </c>
      <c r="D87" s="67"/>
      <c r="E87" s="96"/>
      <c r="F87" s="21">
        <v>0</v>
      </c>
      <c r="G87" s="55"/>
      <c r="H87" s="63"/>
      <c r="I87" s="21">
        <v>0</v>
      </c>
      <c r="J87" s="21">
        <v>0</v>
      </c>
      <c r="K87" s="67"/>
      <c r="L87" s="96"/>
      <c r="M87" s="21">
        <v>0</v>
      </c>
      <c r="N87" s="55"/>
    </row>
    <row r="88" spans="1:14" ht="18">
      <c r="A88" s="56"/>
      <c r="B88" s="21">
        <v>0</v>
      </c>
      <c r="C88" s="21">
        <v>0</v>
      </c>
      <c r="D88" s="67"/>
      <c r="E88" s="96"/>
      <c r="F88" s="21">
        <v>0</v>
      </c>
      <c r="G88" s="55"/>
      <c r="H88" s="63"/>
      <c r="I88" s="21">
        <v>0</v>
      </c>
      <c r="J88" s="21">
        <v>0</v>
      </c>
      <c r="K88" s="67"/>
      <c r="L88" s="96"/>
      <c r="M88" s="21">
        <v>0</v>
      </c>
      <c r="N88" s="55"/>
    </row>
    <row r="89" spans="1:14" ht="18">
      <c r="A89" s="56"/>
      <c r="B89" s="21">
        <v>0</v>
      </c>
      <c r="C89" s="21">
        <v>0</v>
      </c>
      <c r="D89" s="67"/>
      <c r="E89" s="96"/>
      <c r="F89" s="21">
        <v>0</v>
      </c>
      <c r="G89" s="55"/>
      <c r="H89" s="63"/>
      <c r="I89" s="21">
        <v>0</v>
      </c>
      <c r="J89" s="21">
        <v>0</v>
      </c>
      <c r="K89" s="67"/>
      <c r="L89" s="96"/>
      <c r="M89" s="21">
        <v>0</v>
      </c>
      <c r="N89" s="55"/>
    </row>
    <row r="90" spans="1:14" ht="18">
      <c r="A90" s="56"/>
      <c r="B90" s="21">
        <v>0</v>
      </c>
      <c r="C90" s="21">
        <v>0</v>
      </c>
      <c r="D90" s="67"/>
      <c r="E90" s="96"/>
      <c r="F90" s="21">
        <v>0</v>
      </c>
      <c r="G90" s="55"/>
      <c r="H90" s="63"/>
      <c r="I90" s="21">
        <v>0</v>
      </c>
      <c r="J90" s="21">
        <v>0</v>
      </c>
      <c r="K90" s="67"/>
      <c r="L90" s="96"/>
      <c r="M90" s="21">
        <v>0</v>
      </c>
      <c r="N90" s="55"/>
    </row>
    <row r="91" spans="1:14" ht="18">
      <c r="A91" s="56"/>
      <c r="B91" s="21">
        <v>0</v>
      </c>
      <c r="C91" s="21">
        <v>0</v>
      </c>
      <c r="D91" s="67"/>
      <c r="E91" s="96"/>
      <c r="F91" s="21">
        <v>0</v>
      </c>
      <c r="G91" s="55"/>
      <c r="H91" s="63"/>
      <c r="I91" s="21">
        <v>0</v>
      </c>
      <c r="J91" s="21">
        <v>0</v>
      </c>
      <c r="K91" s="67"/>
      <c r="L91" s="96"/>
      <c r="M91" s="21">
        <v>0</v>
      </c>
      <c r="N91" s="55"/>
    </row>
    <row r="92" spans="1:14" ht="18">
      <c r="A92" s="56"/>
      <c r="B92" s="21">
        <v>0</v>
      </c>
      <c r="C92" s="21">
        <v>0</v>
      </c>
      <c r="D92" s="67"/>
      <c r="E92" s="96"/>
      <c r="F92" s="21">
        <v>0</v>
      </c>
      <c r="G92" s="55"/>
      <c r="H92" s="63"/>
      <c r="I92" s="21">
        <v>0</v>
      </c>
      <c r="J92" s="21">
        <v>0</v>
      </c>
      <c r="K92" s="67"/>
      <c r="L92" s="96"/>
      <c r="M92" s="21">
        <v>0</v>
      </c>
      <c r="N92" s="55"/>
    </row>
    <row r="93" spans="1:14" ht="18">
      <c r="A93" s="56"/>
      <c r="B93" s="21">
        <v>0</v>
      </c>
      <c r="C93" s="21">
        <v>0</v>
      </c>
      <c r="D93" s="67"/>
      <c r="E93" s="96"/>
      <c r="F93" s="21">
        <v>0</v>
      </c>
      <c r="G93" s="55"/>
      <c r="H93" s="63"/>
      <c r="I93" s="21">
        <v>0</v>
      </c>
      <c r="J93" s="21">
        <v>0</v>
      </c>
      <c r="K93" s="67"/>
      <c r="L93" s="96"/>
      <c r="M93" s="21">
        <v>0</v>
      </c>
      <c r="N93" s="55"/>
    </row>
    <row r="94" spans="1:14" ht="18">
      <c r="A94" s="56"/>
      <c r="B94" s="21">
        <v>0</v>
      </c>
      <c r="C94" s="21">
        <v>0</v>
      </c>
      <c r="D94" s="67"/>
      <c r="E94" s="96"/>
      <c r="F94" s="21">
        <v>0</v>
      </c>
      <c r="G94" s="55"/>
      <c r="H94" s="63"/>
      <c r="I94" s="21">
        <v>0</v>
      </c>
      <c r="J94" s="21">
        <v>0</v>
      </c>
      <c r="K94" s="67"/>
      <c r="L94" s="96"/>
      <c r="M94" s="21">
        <v>0</v>
      </c>
      <c r="N94" s="55"/>
    </row>
    <row r="95" spans="1:14" ht="18">
      <c r="A95" s="56"/>
      <c r="B95" s="21">
        <v>0</v>
      </c>
      <c r="C95" s="21">
        <v>0</v>
      </c>
      <c r="D95" s="67"/>
      <c r="E95" s="96"/>
      <c r="F95" s="21">
        <v>0</v>
      </c>
      <c r="G95" s="55"/>
      <c r="H95" s="63"/>
      <c r="I95" s="21">
        <v>0</v>
      </c>
      <c r="J95" s="21">
        <v>0</v>
      </c>
      <c r="K95" s="67"/>
      <c r="L95" s="96"/>
      <c r="M95" s="21">
        <v>0</v>
      </c>
      <c r="N95" s="55"/>
    </row>
    <row r="96" spans="1:14" ht="18">
      <c r="A96" s="56"/>
      <c r="B96" s="21">
        <v>0</v>
      </c>
      <c r="C96" s="21">
        <v>0</v>
      </c>
      <c r="D96" s="67"/>
      <c r="E96" s="96"/>
      <c r="F96" s="21">
        <v>0</v>
      </c>
      <c r="G96" s="55"/>
      <c r="H96" s="63"/>
      <c r="I96" s="21">
        <v>0</v>
      </c>
      <c r="J96" s="21">
        <v>0</v>
      </c>
      <c r="K96" s="67"/>
      <c r="L96" s="96"/>
      <c r="M96" s="21">
        <v>0</v>
      </c>
      <c r="N96" s="55"/>
    </row>
    <row r="97" spans="1:14" ht="18">
      <c r="A97" s="56"/>
      <c r="B97" s="21">
        <v>0</v>
      </c>
      <c r="C97" s="21">
        <v>0</v>
      </c>
      <c r="D97" s="67"/>
      <c r="E97" s="96"/>
      <c r="F97" s="21">
        <v>0</v>
      </c>
      <c r="G97" s="55"/>
      <c r="H97" s="63"/>
      <c r="I97" s="21">
        <v>0</v>
      </c>
      <c r="J97" s="21">
        <v>0</v>
      </c>
      <c r="K97" s="67"/>
      <c r="L97" s="96"/>
      <c r="M97" s="21">
        <v>0</v>
      </c>
      <c r="N97" s="55"/>
    </row>
    <row r="98" spans="1:14" ht="18">
      <c r="A98" s="56"/>
      <c r="B98" s="21">
        <v>0</v>
      </c>
      <c r="C98" s="21">
        <v>0</v>
      </c>
      <c r="D98" s="67"/>
      <c r="E98" s="96"/>
      <c r="F98" s="21">
        <v>0</v>
      </c>
      <c r="G98" s="55"/>
      <c r="H98" s="63"/>
      <c r="I98" s="21">
        <v>0</v>
      </c>
      <c r="J98" s="21">
        <v>0</v>
      </c>
      <c r="K98" s="67"/>
      <c r="L98" s="96"/>
      <c r="M98" s="21">
        <v>0</v>
      </c>
      <c r="N98" s="55"/>
    </row>
    <row r="99" spans="1:14" ht="18">
      <c r="A99" s="56"/>
      <c r="B99" s="21">
        <v>0</v>
      </c>
      <c r="C99" s="21">
        <v>0</v>
      </c>
      <c r="D99" s="67"/>
      <c r="E99" s="96"/>
      <c r="F99" s="21">
        <v>0</v>
      </c>
      <c r="G99" s="55"/>
      <c r="H99" s="63"/>
      <c r="I99" s="21">
        <v>0</v>
      </c>
      <c r="J99" s="21">
        <v>0</v>
      </c>
      <c r="K99" s="67"/>
      <c r="L99" s="96"/>
      <c r="M99" s="21">
        <v>0</v>
      </c>
      <c r="N99" s="55"/>
    </row>
    <row r="100" spans="1:14" ht="18">
      <c r="A100" s="56"/>
      <c r="B100" s="21">
        <v>0</v>
      </c>
      <c r="C100" s="21">
        <v>0</v>
      </c>
      <c r="D100" s="67"/>
      <c r="E100" s="96"/>
      <c r="F100" s="21">
        <v>0</v>
      </c>
      <c r="G100" s="55"/>
      <c r="H100" s="63"/>
      <c r="I100" s="21">
        <v>0</v>
      </c>
      <c r="J100" s="21">
        <v>0</v>
      </c>
      <c r="K100" s="67"/>
      <c r="L100" s="96"/>
      <c r="M100" s="21">
        <v>0</v>
      </c>
      <c r="N100" s="55"/>
    </row>
    <row r="101" spans="1:14" ht="18">
      <c r="A101" s="56"/>
      <c r="B101" s="21">
        <v>0</v>
      </c>
      <c r="C101" s="21">
        <v>0</v>
      </c>
      <c r="D101" s="67"/>
      <c r="E101" s="96"/>
      <c r="F101" s="21">
        <v>0</v>
      </c>
      <c r="G101" s="55"/>
      <c r="H101" s="63"/>
      <c r="I101" s="21">
        <v>0</v>
      </c>
      <c r="J101" s="21">
        <v>0</v>
      </c>
      <c r="K101" s="67"/>
      <c r="L101" s="96"/>
      <c r="M101" s="21">
        <v>0</v>
      </c>
      <c r="N101" s="55"/>
    </row>
    <row r="102" spans="1:14" ht="18">
      <c r="A102" s="56"/>
      <c r="B102" s="21">
        <v>0</v>
      </c>
      <c r="C102" s="21">
        <v>0</v>
      </c>
      <c r="D102" s="67"/>
      <c r="E102" s="96"/>
      <c r="F102" s="21">
        <v>0</v>
      </c>
      <c r="G102" s="55"/>
      <c r="H102" s="63"/>
      <c r="I102" s="21">
        <v>0</v>
      </c>
      <c r="J102" s="21">
        <v>0</v>
      </c>
      <c r="K102" s="67"/>
      <c r="L102" s="96"/>
      <c r="M102" s="21">
        <v>0</v>
      </c>
      <c r="N102" s="55"/>
    </row>
    <row r="103" spans="1:14" ht="18">
      <c r="A103" s="56"/>
      <c r="B103" s="21">
        <v>0</v>
      </c>
      <c r="C103" s="21">
        <v>0</v>
      </c>
      <c r="D103" s="67"/>
      <c r="E103" s="96"/>
      <c r="F103" s="21">
        <v>0</v>
      </c>
      <c r="G103" s="55"/>
      <c r="H103" s="63"/>
      <c r="I103" s="21">
        <v>0</v>
      </c>
      <c r="J103" s="21">
        <v>0</v>
      </c>
      <c r="K103" s="67"/>
      <c r="L103" s="96"/>
      <c r="M103" s="21">
        <v>0</v>
      </c>
      <c r="N103" s="55"/>
    </row>
    <row r="104" spans="1:14" ht="18">
      <c r="A104" s="56"/>
      <c r="B104" s="21">
        <v>0</v>
      </c>
      <c r="C104" s="21">
        <v>0</v>
      </c>
      <c r="D104" s="67"/>
      <c r="E104" s="96"/>
      <c r="F104" s="21">
        <v>0</v>
      </c>
      <c r="G104" s="55"/>
      <c r="H104" s="63"/>
      <c r="I104" s="21">
        <v>0</v>
      </c>
      <c r="J104" s="21">
        <v>0</v>
      </c>
      <c r="K104" s="67"/>
      <c r="L104" s="96"/>
      <c r="M104" s="21">
        <v>0</v>
      </c>
      <c r="N104" s="55"/>
    </row>
    <row r="105" spans="1:14" ht="18">
      <c r="A105" s="56"/>
      <c r="B105" s="21">
        <v>0</v>
      </c>
      <c r="C105" s="21">
        <v>0</v>
      </c>
      <c r="D105" s="67"/>
      <c r="E105" s="96"/>
      <c r="F105" s="21">
        <v>0</v>
      </c>
      <c r="G105" s="55"/>
      <c r="H105" s="63"/>
      <c r="I105" s="21">
        <v>0</v>
      </c>
      <c r="J105" s="21">
        <v>0</v>
      </c>
      <c r="K105" s="67"/>
      <c r="L105" s="96"/>
      <c r="M105" s="21">
        <v>0</v>
      </c>
      <c r="N105" s="55"/>
    </row>
    <row r="106" spans="1:14" ht="18">
      <c r="A106" s="56"/>
      <c r="B106" s="21">
        <v>0</v>
      </c>
      <c r="C106" s="21">
        <v>0</v>
      </c>
      <c r="D106" s="67"/>
      <c r="E106" s="96"/>
      <c r="F106" s="21">
        <v>0</v>
      </c>
      <c r="G106" s="55"/>
      <c r="H106" s="63"/>
      <c r="I106" s="21">
        <v>0</v>
      </c>
      <c r="J106" s="21">
        <v>0</v>
      </c>
      <c r="K106" s="67"/>
      <c r="L106" s="96"/>
      <c r="M106" s="21">
        <v>0</v>
      </c>
      <c r="N106" s="55"/>
    </row>
    <row r="107" spans="1:14" ht="18">
      <c r="A107" s="56"/>
      <c r="B107" s="21">
        <v>0</v>
      </c>
      <c r="C107" s="21">
        <v>0</v>
      </c>
      <c r="D107" s="67"/>
      <c r="E107" s="96"/>
      <c r="F107" s="21">
        <v>0</v>
      </c>
      <c r="G107" s="55"/>
      <c r="H107" s="63"/>
      <c r="I107" s="21">
        <v>0</v>
      </c>
      <c r="J107" s="21">
        <v>0</v>
      </c>
      <c r="K107" s="67"/>
      <c r="L107" s="96"/>
      <c r="M107" s="21">
        <v>0</v>
      </c>
      <c r="N107" s="55"/>
    </row>
    <row r="108" spans="1:14" ht="18">
      <c r="A108" s="56"/>
      <c r="B108" s="21">
        <v>0</v>
      </c>
      <c r="C108" s="21">
        <v>0</v>
      </c>
      <c r="D108" s="67"/>
      <c r="E108" s="96"/>
      <c r="F108" s="21">
        <v>0</v>
      </c>
      <c r="G108" s="55"/>
      <c r="H108" s="63"/>
      <c r="I108" s="21">
        <v>0</v>
      </c>
      <c r="J108" s="21">
        <v>0</v>
      </c>
      <c r="K108" s="67"/>
      <c r="L108" s="96"/>
      <c r="M108" s="21">
        <v>0</v>
      </c>
      <c r="N108" s="55"/>
    </row>
    <row r="109" spans="1:14" ht="18">
      <c r="A109" s="56"/>
      <c r="B109" s="21">
        <v>0</v>
      </c>
      <c r="C109" s="21">
        <v>0</v>
      </c>
      <c r="D109" s="67"/>
      <c r="E109" s="96"/>
      <c r="F109" s="21">
        <v>0</v>
      </c>
      <c r="G109" s="55"/>
      <c r="H109" s="63"/>
      <c r="I109" s="21">
        <v>0</v>
      </c>
      <c r="J109" s="21">
        <v>0</v>
      </c>
      <c r="K109" s="67"/>
      <c r="L109" s="96"/>
      <c r="M109" s="21">
        <v>0</v>
      </c>
      <c r="N109" s="55"/>
    </row>
    <row r="110" spans="1:14" ht="18">
      <c r="A110" s="56"/>
      <c r="B110" s="21">
        <v>0</v>
      </c>
      <c r="C110" s="21">
        <v>0</v>
      </c>
      <c r="D110" s="67"/>
      <c r="E110" s="96"/>
      <c r="F110" s="21">
        <v>0</v>
      </c>
      <c r="G110" s="55"/>
      <c r="H110" s="63"/>
      <c r="I110" s="21">
        <v>0</v>
      </c>
      <c r="J110" s="21">
        <v>0</v>
      </c>
      <c r="K110" s="67"/>
      <c r="L110" s="96"/>
      <c r="M110" s="21">
        <v>0</v>
      </c>
      <c r="N110" s="55"/>
    </row>
    <row r="111" spans="1:14" ht="18">
      <c r="A111" s="56"/>
      <c r="B111" s="21">
        <v>0</v>
      </c>
      <c r="C111" s="21">
        <v>0</v>
      </c>
      <c r="D111" s="67"/>
      <c r="E111" s="96"/>
      <c r="F111" s="21">
        <v>0</v>
      </c>
      <c r="G111" s="55"/>
      <c r="H111" s="63"/>
      <c r="I111" s="21">
        <v>0</v>
      </c>
      <c r="J111" s="21">
        <v>0</v>
      </c>
      <c r="K111" s="67"/>
      <c r="L111" s="96"/>
      <c r="M111" s="21">
        <v>0</v>
      </c>
      <c r="N111" s="55"/>
    </row>
    <row r="112" spans="1:14" ht="18">
      <c r="A112" s="56"/>
      <c r="B112" s="21">
        <v>0</v>
      </c>
      <c r="C112" s="21">
        <v>0</v>
      </c>
      <c r="D112" s="67"/>
      <c r="E112" s="96"/>
      <c r="F112" s="21">
        <v>0</v>
      </c>
      <c r="G112" s="55"/>
      <c r="H112" s="63"/>
      <c r="I112" s="21">
        <v>0</v>
      </c>
      <c r="J112" s="21">
        <v>0</v>
      </c>
      <c r="K112" s="67"/>
      <c r="L112" s="96"/>
      <c r="M112" s="21">
        <v>0</v>
      </c>
      <c r="N112" s="55"/>
    </row>
    <row r="113" spans="1:14" ht="18">
      <c r="A113" s="56"/>
      <c r="B113" s="21">
        <v>0</v>
      </c>
      <c r="C113" s="21">
        <v>0</v>
      </c>
      <c r="D113" s="67"/>
      <c r="E113" s="96"/>
      <c r="F113" s="21">
        <v>0</v>
      </c>
      <c r="G113" s="55"/>
      <c r="H113" s="63"/>
      <c r="I113" s="21">
        <v>0</v>
      </c>
      <c r="J113" s="21">
        <v>0</v>
      </c>
      <c r="K113" s="67"/>
      <c r="L113" s="96"/>
      <c r="M113" s="21">
        <v>0</v>
      </c>
      <c r="N113" s="55"/>
    </row>
    <row r="114" spans="1:14" ht="18">
      <c r="A114" s="56"/>
      <c r="B114" s="21">
        <v>0</v>
      </c>
      <c r="C114" s="21">
        <v>0</v>
      </c>
      <c r="D114" s="67"/>
      <c r="E114" s="96"/>
      <c r="F114" s="21">
        <v>0</v>
      </c>
      <c r="G114" s="55"/>
      <c r="H114" s="63"/>
      <c r="I114" s="21">
        <v>0</v>
      </c>
      <c r="J114" s="21">
        <v>0</v>
      </c>
      <c r="K114" s="67"/>
      <c r="L114" s="96"/>
      <c r="M114" s="21">
        <v>0</v>
      </c>
      <c r="N114" s="55"/>
    </row>
    <row r="115" spans="1:14" ht="18">
      <c r="A115" s="56"/>
      <c r="B115" s="21">
        <v>0</v>
      </c>
      <c r="C115" s="21">
        <v>0</v>
      </c>
      <c r="D115" s="67"/>
      <c r="E115" s="96"/>
      <c r="F115" s="21">
        <v>0</v>
      </c>
      <c r="G115" s="55"/>
      <c r="H115" s="63"/>
      <c r="I115" s="21">
        <v>0</v>
      </c>
      <c r="J115" s="21">
        <v>0</v>
      </c>
      <c r="K115" s="67"/>
      <c r="L115" s="96"/>
      <c r="M115" s="21">
        <v>0</v>
      </c>
      <c r="N115" s="55"/>
    </row>
    <row r="116" spans="1:14" ht="18">
      <c r="A116" s="56"/>
      <c r="B116" s="21">
        <v>0</v>
      </c>
      <c r="C116" s="21">
        <v>0</v>
      </c>
      <c r="D116" s="67"/>
      <c r="E116" s="96"/>
      <c r="F116" s="21">
        <v>0</v>
      </c>
      <c r="G116" s="55"/>
      <c r="H116" s="63"/>
      <c r="I116" s="21">
        <v>0</v>
      </c>
      <c r="J116" s="21">
        <v>0</v>
      </c>
      <c r="K116" s="67"/>
      <c r="L116" s="96"/>
      <c r="M116" s="21">
        <v>0</v>
      </c>
      <c r="N116" s="55"/>
    </row>
    <row r="117" spans="1:14" ht="18">
      <c r="A117" s="56"/>
      <c r="B117" s="21">
        <v>0</v>
      </c>
      <c r="C117" s="21">
        <v>0</v>
      </c>
      <c r="D117" s="67"/>
      <c r="E117" s="96"/>
      <c r="F117" s="21">
        <v>0</v>
      </c>
      <c r="G117" s="55"/>
      <c r="H117" s="63"/>
      <c r="I117" s="21">
        <v>0</v>
      </c>
      <c r="J117" s="21">
        <v>0</v>
      </c>
      <c r="K117" s="67"/>
      <c r="L117" s="96"/>
      <c r="M117" s="21">
        <v>0</v>
      </c>
      <c r="N117" s="55"/>
    </row>
    <row r="118" spans="1:14" ht="18">
      <c r="A118" s="56"/>
      <c r="B118" s="21">
        <v>0</v>
      </c>
      <c r="C118" s="21">
        <v>0</v>
      </c>
      <c r="D118" s="67"/>
      <c r="E118" s="96"/>
      <c r="F118" s="21">
        <v>0</v>
      </c>
      <c r="G118" s="55"/>
      <c r="H118" s="63"/>
      <c r="I118" s="21">
        <v>0</v>
      </c>
      <c r="J118" s="21">
        <v>0</v>
      </c>
      <c r="K118" s="67"/>
      <c r="L118" s="96"/>
      <c r="M118" s="21">
        <v>0</v>
      </c>
      <c r="N118" s="55"/>
    </row>
    <row r="119" spans="1:14" ht="18">
      <c r="A119" s="56"/>
      <c r="B119" s="21">
        <v>0</v>
      </c>
      <c r="C119" s="21">
        <v>0</v>
      </c>
      <c r="D119" s="67"/>
      <c r="E119" s="96"/>
      <c r="F119" s="21">
        <v>0</v>
      </c>
      <c r="G119" s="55"/>
      <c r="H119" s="63"/>
      <c r="I119" s="21">
        <v>0</v>
      </c>
      <c r="J119" s="21">
        <v>0</v>
      </c>
      <c r="K119" s="67"/>
      <c r="L119" s="96"/>
      <c r="M119" s="21">
        <v>0</v>
      </c>
      <c r="N119" s="55"/>
    </row>
    <row r="120" spans="1:14" ht="18">
      <c r="A120" s="56"/>
      <c r="B120" s="21">
        <v>0</v>
      </c>
      <c r="C120" s="21">
        <v>0</v>
      </c>
      <c r="D120" s="67"/>
      <c r="E120" s="96"/>
      <c r="F120" s="21">
        <v>0</v>
      </c>
      <c r="G120" s="55"/>
      <c r="H120" s="63"/>
      <c r="I120" s="21">
        <v>0</v>
      </c>
      <c r="J120" s="21">
        <v>0</v>
      </c>
      <c r="K120" s="67"/>
      <c r="L120" s="96"/>
      <c r="M120" s="21">
        <v>0</v>
      </c>
      <c r="N120" s="55"/>
    </row>
    <row r="121" spans="1:14" ht="18">
      <c r="B121" s="21">
        <v>0</v>
      </c>
      <c r="C121" s="21">
        <v>0</v>
      </c>
      <c r="D121" s="67"/>
      <c r="E121" s="96"/>
      <c r="F121" s="21">
        <v>0</v>
      </c>
      <c r="G121" s="55"/>
      <c r="H121" s="63"/>
      <c r="I121" s="21">
        <v>0</v>
      </c>
      <c r="J121" s="21">
        <v>0</v>
      </c>
      <c r="K121" s="67"/>
      <c r="L121" s="96"/>
      <c r="M121" s="21">
        <v>0</v>
      </c>
      <c r="N121" s="55"/>
    </row>
    <row r="122" spans="1:14" ht="18">
      <c r="A122" s="56"/>
      <c r="B122" s="21">
        <v>0</v>
      </c>
      <c r="C122" s="21">
        <v>0</v>
      </c>
      <c r="D122" s="67"/>
      <c r="E122" s="96"/>
      <c r="F122" s="21">
        <v>0</v>
      </c>
      <c r="G122" s="55"/>
      <c r="H122" s="63"/>
      <c r="I122" s="21">
        <v>0</v>
      </c>
      <c r="J122" s="21">
        <v>0</v>
      </c>
      <c r="K122" s="67"/>
      <c r="L122" s="96"/>
      <c r="M122" s="21">
        <v>0</v>
      </c>
      <c r="N122" s="55"/>
    </row>
    <row r="123" spans="1:14" ht="18">
      <c r="A123" s="56"/>
      <c r="B123" s="21">
        <v>0</v>
      </c>
      <c r="C123" s="21">
        <v>0</v>
      </c>
      <c r="D123" s="67"/>
      <c r="E123" s="96"/>
      <c r="F123" s="21">
        <v>0</v>
      </c>
      <c r="G123" s="55"/>
      <c r="H123" s="63"/>
      <c r="I123" s="21">
        <v>0</v>
      </c>
      <c r="J123" s="21">
        <v>0</v>
      </c>
      <c r="K123" s="67"/>
      <c r="L123" s="96"/>
      <c r="M123" s="21">
        <v>0</v>
      </c>
      <c r="N123" s="55"/>
    </row>
    <row r="124" spans="1:14" ht="18">
      <c r="A124" s="56"/>
      <c r="B124" s="21">
        <v>0</v>
      </c>
      <c r="C124" s="21">
        <v>0</v>
      </c>
      <c r="D124" s="67"/>
      <c r="E124" s="96"/>
      <c r="F124" s="21">
        <v>0</v>
      </c>
      <c r="G124" s="55"/>
      <c r="H124" s="63"/>
      <c r="I124" s="21">
        <v>0</v>
      </c>
      <c r="J124" s="21">
        <v>0</v>
      </c>
      <c r="K124" s="67"/>
      <c r="L124" s="96"/>
      <c r="M124" s="21">
        <v>0</v>
      </c>
      <c r="N124" s="55"/>
    </row>
    <row r="125" spans="1:14" ht="18">
      <c r="A125" s="56"/>
      <c r="B125" s="21">
        <v>0</v>
      </c>
      <c r="C125" s="21">
        <v>0</v>
      </c>
      <c r="D125" s="67"/>
      <c r="E125" s="96"/>
      <c r="F125" s="21">
        <v>0</v>
      </c>
      <c r="G125" s="55"/>
      <c r="H125" s="63"/>
      <c r="I125" s="21">
        <v>0</v>
      </c>
      <c r="J125" s="21">
        <v>0</v>
      </c>
      <c r="K125" s="67"/>
      <c r="L125" s="96"/>
      <c r="M125" s="21">
        <v>0</v>
      </c>
      <c r="N125" s="55"/>
    </row>
    <row r="126" spans="1:14" ht="18">
      <c r="A126" s="56"/>
      <c r="B126" s="21">
        <v>0</v>
      </c>
      <c r="C126" s="21">
        <v>0</v>
      </c>
      <c r="D126" s="67"/>
      <c r="E126" s="96"/>
      <c r="F126" s="21">
        <v>0</v>
      </c>
      <c r="G126" s="55"/>
      <c r="H126" s="63"/>
      <c r="I126" s="21">
        <v>0</v>
      </c>
      <c r="J126" s="21">
        <v>0</v>
      </c>
      <c r="K126" s="67"/>
      <c r="L126" s="96"/>
      <c r="M126" s="21">
        <v>0</v>
      </c>
      <c r="N126" s="55"/>
    </row>
    <row r="127" spans="1:14" ht="18">
      <c r="A127" s="56"/>
      <c r="B127" s="21">
        <v>0</v>
      </c>
      <c r="C127" s="21">
        <v>0</v>
      </c>
      <c r="D127" s="67"/>
      <c r="E127" s="96"/>
      <c r="F127" s="21">
        <v>0</v>
      </c>
      <c r="G127" s="55"/>
      <c r="H127" s="63"/>
      <c r="I127" s="21">
        <v>0</v>
      </c>
      <c r="J127" s="21">
        <v>0</v>
      </c>
      <c r="K127" s="67"/>
      <c r="L127" s="96"/>
      <c r="M127" s="21">
        <v>0</v>
      </c>
      <c r="N127" s="55"/>
    </row>
    <row r="128" spans="1:14" ht="18">
      <c r="A128" s="56"/>
      <c r="B128" s="21">
        <v>0</v>
      </c>
      <c r="C128" s="21">
        <v>0</v>
      </c>
      <c r="D128" s="67"/>
      <c r="E128" s="96"/>
      <c r="F128" s="21">
        <v>0</v>
      </c>
      <c r="G128" s="55"/>
      <c r="H128" s="63"/>
      <c r="I128" s="21">
        <v>0</v>
      </c>
      <c r="J128" s="21">
        <v>0</v>
      </c>
      <c r="K128" s="67"/>
      <c r="L128" s="96"/>
      <c r="M128" s="21">
        <v>0</v>
      </c>
      <c r="N128" s="55"/>
    </row>
    <row r="129" spans="1:14" ht="18">
      <c r="A129" s="56"/>
      <c r="B129" s="21">
        <v>0</v>
      </c>
      <c r="C129" s="21">
        <v>0</v>
      </c>
      <c r="D129" s="67"/>
      <c r="E129" s="96"/>
      <c r="F129" s="21">
        <v>0</v>
      </c>
      <c r="G129" s="55"/>
      <c r="H129" s="63"/>
      <c r="I129" s="21">
        <v>0</v>
      </c>
      <c r="J129" s="21">
        <v>0</v>
      </c>
      <c r="K129" s="67"/>
      <c r="L129" s="96"/>
      <c r="M129" s="21">
        <v>0</v>
      </c>
      <c r="N129" s="55"/>
    </row>
    <row r="130" spans="1:14" ht="18">
      <c r="A130" s="56"/>
      <c r="B130" s="21">
        <v>0</v>
      </c>
      <c r="C130" s="21">
        <v>0</v>
      </c>
      <c r="D130" s="67"/>
      <c r="E130" s="96"/>
      <c r="F130" s="21">
        <v>0</v>
      </c>
      <c r="G130" s="55"/>
      <c r="H130" s="63"/>
      <c r="I130" s="21">
        <v>0</v>
      </c>
      <c r="J130" s="21">
        <v>0</v>
      </c>
      <c r="K130" s="67"/>
      <c r="L130" s="96"/>
      <c r="M130" s="21">
        <v>0</v>
      </c>
      <c r="N130" s="55"/>
    </row>
    <row r="131" spans="1:14" ht="18">
      <c r="A131" s="56"/>
      <c r="B131" s="21">
        <v>0</v>
      </c>
      <c r="C131" s="21">
        <v>0</v>
      </c>
      <c r="D131" s="67"/>
      <c r="E131" s="96"/>
      <c r="F131" s="21">
        <v>0</v>
      </c>
      <c r="G131" s="55"/>
      <c r="H131" s="63"/>
      <c r="I131" s="21">
        <v>0</v>
      </c>
      <c r="J131" s="21">
        <v>0</v>
      </c>
      <c r="K131" s="67"/>
      <c r="L131" s="96"/>
      <c r="M131" s="21">
        <v>0</v>
      </c>
      <c r="N131" s="55"/>
    </row>
    <row r="132" spans="1:14" ht="18">
      <c r="A132" s="56"/>
      <c r="B132" s="21">
        <v>0</v>
      </c>
      <c r="C132" s="21">
        <v>0</v>
      </c>
      <c r="D132" s="67"/>
      <c r="E132" s="96"/>
      <c r="F132" s="21">
        <v>0</v>
      </c>
      <c r="G132" s="55"/>
      <c r="H132" s="63"/>
      <c r="I132" s="21">
        <v>0</v>
      </c>
      <c r="J132" s="21">
        <v>0</v>
      </c>
      <c r="K132" s="67"/>
      <c r="L132" s="96"/>
      <c r="M132" s="21">
        <v>0</v>
      </c>
      <c r="N132" s="55"/>
    </row>
    <row r="133" spans="1:14" ht="18">
      <c r="A133" s="56"/>
      <c r="B133" s="21">
        <v>0</v>
      </c>
      <c r="C133" s="21">
        <v>0</v>
      </c>
      <c r="D133" s="67"/>
      <c r="E133" s="96"/>
      <c r="F133" s="21">
        <v>0</v>
      </c>
      <c r="G133" s="55"/>
      <c r="H133" s="63"/>
      <c r="I133" s="21">
        <v>0</v>
      </c>
      <c r="J133" s="21">
        <v>0</v>
      </c>
      <c r="K133" s="67"/>
      <c r="L133" s="96"/>
      <c r="M133" s="21">
        <v>0</v>
      </c>
      <c r="N133" s="55"/>
    </row>
    <row r="134" spans="1:14" ht="18">
      <c r="A134" s="56"/>
      <c r="B134" s="21">
        <v>0</v>
      </c>
      <c r="C134" s="21">
        <v>0</v>
      </c>
      <c r="D134" s="67"/>
      <c r="E134" s="96"/>
      <c r="F134" s="21">
        <v>0</v>
      </c>
      <c r="G134" s="55"/>
      <c r="H134" s="63"/>
      <c r="I134" s="21">
        <v>0</v>
      </c>
      <c r="J134" s="21">
        <v>0</v>
      </c>
      <c r="K134" s="67"/>
      <c r="L134" s="96"/>
      <c r="M134" s="21">
        <v>0</v>
      </c>
      <c r="N134" s="55"/>
    </row>
    <row r="135" spans="1:14" ht="18">
      <c r="A135" s="56"/>
      <c r="B135" s="21">
        <v>0</v>
      </c>
      <c r="C135" s="21">
        <v>0</v>
      </c>
      <c r="D135" s="67"/>
      <c r="E135" s="96"/>
      <c r="F135" s="21">
        <v>0</v>
      </c>
      <c r="G135" s="55"/>
      <c r="H135" s="63"/>
      <c r="I135" s="21">
        <v>0</v>
      </c>
      <c r="J135" s="21">
        <v>0</v>
      </c>
      <c r="K135" s="67"/>
      <c r="L135" s="96"/>
      <c r="M135" s="21">
        <v>0</v>
      </c>
      <c r="N135" s="55"/>
    </row>
    <row r="136" spans="1:14" ht="18">
      <c r="A136" s="56"/>
      <c r="B136" s="21">
        <v>0</v>
      </c>
      <c r="C136" s="21">
        <v>0</v>
      </c>
      <c r="D136" s="67"/>
      <c r="E136" s="96"/>
      <c r="F136" s="21">
        <v>0</v>
      </c>
      <c r="G136" s="55"/>
      <c r="H136" s="63"/>
      <c r="I136" s="21">
        <v>0</v>
      </c>
      <c r="J136" s="21">
        <v>0</v>
      </c>
      <c r="K136" s="67"/>
      <c r="L136" s="96"/>
      <c r="M136" s="21">
        <v>0</v>
      </c>
      <c r="N136" s="55"/>
    </row>
    <row r="137" spans="1:14" ht="18">
      <c r="A137" s="56"/>
      <c r="B137" s="21">
        <v>0</v>
      </c>
      <c r="C137" s="21">
        <v>0</v>
      </c>
      <c r="D137" s="67"/>
      <c r="E137" s="96"/>
      <c r="F137" s="21">
        <v>0</v>
      </c>
      <c r="G137" s="55"/>
      <c r="H137" s="63"/>
      <c r="I137" s="21">
        <v>0</v>
      </c>
      <c r="J137" s="21">
        <v>0</v>
      </c>
      <c r="K137" s="67"/>
      <c r="L137" s="96"/>
      <c r="M137" s="21">
        <v>0</v>
      </c>
      <c r="N137" s="55"/>
    </row>
    <row r="138" spans="1:14" ht="18">
      <c r="A138" s="56"/>
      <c r="B138" s="21">
        <v>0</v>
      </c>
      <c r="C138" s="21">
        <v>0</v>
      </c>
      <c r="D138" s="67"/>
      <c r="E138" s="96"/>
      <c r="F138" s="21">
        <v>0</v>
      </c>
      <c r="G138" s="55"/>
      <c r="H138" s="63"/>
      <c r="I138" s="21">
        <v>0</v>
      </c>
      <c r="J138" s="21">
        <v>0</v>
      </c>
      <c r="K138" s="67"/>
      <c r="L138" s="96"/>
      <c r="M138" s="21">
        <v>0</v>
      </c>
      <c r="N138" s="55"/>
    </row>
    <row r="139" spans="1:14" ht="18">
      <c r="A139" s="56"/>
      <c r="B139" s="21">
        <v>0</v>
      </c>
      <c r="C139" s="21">
        <v>0</v>
      </c>
      <c r="D139" s="67"/>
      <c r="E139" s="96"/>
      <c r="F139" s="21">
        <v>0</v>
      </c>
      <c r="G139" s="55"/>
      <c r="H139" s="63"/>
      <c r="I139" s="21">
        <v>0</v>
      </c>
      <c r="J139" s="21">
        <v>0</v>
      </c>
      <c r="K139" s="67"/>
      <c r="L139" s="96"/>
      <c r="M139" s="21">
        <v>0</v>
      </c>
      <c r="N139" s="55"/>
    </row>
    <row r="140" spans="1:14" ht="18">
      <c r="A140" s="56"/>
      <c r="B140" s="21">
        <v>0</v>
      </c>
      <c r="C140" s="21">
        <v>0</v>
      </c>
      <c r="D140" s="67"/>
      <c r="E140" s="96"/>
      <c r="F140" s="21">
        <v>0</v>
      </c>
      <c r="G140" s="55"/>
      <c r="H140" s="63"/>
      <c r="I140" s="21">
        <v>0</v>
      </c>
      <c r="J140" s="21">
        <v>0</v>
      </c>
      <c r="K140" s="67"/>
      <c r="L140" s="96"/>
      <c r="M140" s="21">
        <v>0</v>
      </c>
      <c r="N140" s="55"/>
    </row>
    <row r="141" spans="1:14" ht="18">
      <c r="A141" s="56"/>
      <c r="B141" s="21">
        <v>0</v>
      </c>
      <c r="C141" s="21">
        <v>0</v>
      </c>
      <c r="D141" s="67"/>
      <c r="E141" s="96"/>
      <c r="F141" s="21">
        <v>0</v>
      </c>
      <c r="G141" s="55"/>
      <c r="H141" s="63"/>
      <c r="I141" s="21">
        <v>0</v>
      </c>
      <c r="J141" s="21">
        <v>0</v>
      </c>
      <c r="K141" s="67"/>
      <c r="L141" s="96"/>
      <c r="M141" s="21">
        <v>0</v>
      </c>
      <c r="N141" s="55"/>
    </row>
    <row r="142" spans="1:14" ht="18">
      <c r="A142" s="56"/>
      <c r="B142" s="21">
        <v>0</v>
      </c>
      <c r="C142" s="21">
        <v>0</v>
      </c>
      <c r="D142" s="67"/>
      <c r="E142" s="96"/>
      <c r="F142" s="21">
        <v>0</v>
      </c>
      <c r="G142" s="55"/>
      <c r="H142" s="63"/>
      <c r="I142" s="21">
        <v>0</v>
      </c>
      <c r="J142" s="21">
        <v>0</v>
      </c>
      <c r="K142" s="67"/>
      <c r="L142" s="96"/>
      <c r="M142" s="21">
        <v>0</v>
      </c>
      <c r="N142" s="55"/>
    </row>
    <row r="143" spans="1:14" ht="18">
      <c r="A143" s="56"/>
      <c r="B143" s="21">
        <v>0</v>
      </c>
      <c r="C143" s="21">
        <v>0</v>
      </c>
      <c r="D143" s="67"/>
      <c r="E143" s="96"/>
      <c r="F143" s="21">
        <v>0</v>
      </c>
      <c r="G143" s="55"/>
      <c r="H143" s="63"/>
      <c r="I143" s="21">
        <v>0</v>
      </c>
      <c r="J143" s="21">
        <v>0</v>
      </c>
      <c r="K143" s="67"/>
      <c r="L143" s="96"/>
      <c r="M143" s="21">
        <v>0</v>
      </c>
      <c r="N143" s="55"/>
    </row>
    <row r="144" spans="1:14" ht="18">
      <c r="A144" s="56"/>
      <c r="B144" s="21">
        <v>0</v>
      </c>
      <c r="C144" s="21">
        <v>0</v>
      </c>
      <c r="D144" s="67"/>
      <c r="E144" s="96"/>
      <c r="F144" s="21">
        <v>0</v>
      </c>
      <c r="G144" s="55"/>
      <c r="H144" s="63"/>
      <c r="I144" s="21">
        <v>0</v>
      </c>
      <c r="J144" s="21">
        <v>0</v>
      </c>
      <c r="K144" s="67"/>
      <c r="L144" s="96"/>
      <c r="M144" s="21">
        <v>0</v>
      </c>
      <c r="N144" s="55"/>
    </row>
    <row r="145" spans="1:14" ht="18">
      <c r="A145" s="56"/>
      <c r="B145" s="21">
        <v>0</v>
      </c>
      <c r="C145" s="21">
        <v>0</v>
      </c>
      <c r="D145" s="67"/>
      <c r="E145" s="96"/>
      <c r="F145" s="21">
        <v>0</v>
      </c>
      <c r="G145" s="55"/>
      <c r="H145" s="63"/>
      <c r="I145" s="21">
        <v>0</v>
      </c>
      <c r="J145" s="21">
        <v>0</v>
      </c>
      <c r="K145" s="67"/>
      <c r="L145" s="96"/>
      <c r="M145" s="21">
        <v>0</v>
      </c>
      <c r="N145" s="55"/>
    </row>
    <row r="146" spans="1:14" ht="18">
      <c r="A146" s="56"/>
      <c r="B146" s="21">
        <v>0</v>
      </c>
      <c r="C146" s="21">
        <v>0</v>
      </c>
      <c r="D146" s="67"/>
      <c r="E146" s="96"/>
      <c r="F146" s="21">
        <v>0</v>
      </c>
      <c r="G146" s="55"/>
      <c r="H146" s="63"/>
      <c r="I146" s="21">
        <v>0</v>
      </c>
      <c r="J146" s="21">
        <v>0</v>
      </c>
      <c r="K146" s="67"/>
      <c r="L146" s="96"/>
      <c r="M146" s="21">
        <v>0</v>
      </c>
      <c r="N146" s="96"/>
    </row>
    <row r="147" spans="1:14" ht="18">
      <c r="B147" s="2"/>
      <c r="C147" s="2"/>
      <c r="D147" s="1"/>
      <c r="E147" s="1"/>
      <c r="F147" s="1"/>
      <c r="G147" s="1"/>
      <c r="L147" s="3"/>
      <c r="M147" s="219"/>
      <c r="N147" s="3"/>
    </row>
    <row r="148" spans="1:14" ht="18">
      <c r="B148" s="2"/>
      <c r="C148" s="2"/>
      <c r="D148" s="1"/>
      <c r="E148" s="1"/>
      <c r="F148" s="1"/>
      <c r="G148" s="1"/>
      <c r="L148" s="3"/>
      <c r="M148" s="219"/>
      <c r="N148" s="3"/>
    </row>
    <row r="149" spans="1:14" ht="18">
      <c r="B149" s="2"/>
      <c r="C149" s="2"/>
      <c r="D149" s="1"/>
      <c r="E149" s="1"/>
      <c r="F149" s="1"/>
      <c r="G149" s="1"/>
      <c r="L149" s="3"/>
      <c r="M149" s="3"/>
      <c r="N149" s="3"/>
    </row>
    <row r="150" spans="1:14" ht="18">
      <c r="B150" s="2"/>
      <c r="C150" s="2"/>
      <c r="D150" s="1"/>
      <c r="E150" s="1"/>
      <c r="F150" s="1"/>
      <c r="G150" s="1"/>
      <c r="M150" s="3"/>
      <c r="N150" s="3"/>
    </row>
    <row r="151" spans="1:14" ht="18">
      <c r="B151" s="2"/>
      <c r="C151" s="2"/>
      <c r="D151" s="1"/>
      <c r="E151" s="1"/>
      <c r="F151" s="1"/>
      <c r="G151" s="1"/>
    </row>
    <row r="152" spans="1:14" ht="18">
      <c r="B152" s="2"/>
      <c r="C152" s="2"/>
      <c r="D152" s="1"/>
      <c r="E152" s="1"/>
      <c r="F152" s="1"/>
      <c r="G152" s="1"/>
    </row>
    <row r="153" spans="1:14" ht="18">
      <c r="B153" s="2"/>
      <c r="C153" s="2"/>
      <c r="D153" s="1"/>
      <c r="E153" s="1"/>
      <c r="F153" s="1"/>
      <c r="G153" s="1"/>
    </row>
    <row r="154" spans="1:14" ht="18">
      <c r="B154" s="2"/>
      <c r="C154" s="2"/>
      <c r="D154" s="1"/>
      <c r="E154" s="1"/>
      <c r="F154" s="1"/>
      <c r="G154" s="1"/>
    </row>
    <row r="155" spans="1:14" ht="18">
      <c r="B155" s="2"/>
      <c r="C155" s="2"/>
      <c r="D155" s="1"/>
      <c r="E155" s="1"/>
      <c r="F155" s="1"/>
      <c r="G155" s="1"/>
    </row>
    <row r="156" spans="1:14" ht="18">
      <c r="B156" s="2"/>
      <c r="C156" s="2"/>
      <c r="D156" s="1"/>
      <c r="E156" s="1"/>
      <c r="F156" s="1"/>
      <c r="G156" s="1"/>
    </row>
    <row r="157" spans="1:14" ht="18">
      <c r="B157" s="2"/>
      <c r="C157" s="2"/>
      <c r="D157" s="1"/>
      <c r="E157" s="1"/>
      <c r="F157" s="1"/>
      <c r="G157" s="1"/>
    </row>
    <row r="158" spans="1:14" ht="18">
      <c r="B158" s="2"/>
      <c r="C158" s="2"/>
      <c r="D158" s="1"/>
      <c r="E158" s="1"/>
      <c r="F158" s="1"/>
      <c r="G158" s="1"/>
    </row>
    <row r="159" spans="1:14" ht="18">
      <c r="B159" s="2"/>
      <c r="C159" s="2"/>
      <c r="D159" s="1"/>
      <c r="E159" s="1"/>
      <c r="F159" s="1"/>
      <c r="G159" s="1"/>
    </row>
    <row r="160" spans="1:14" ht="18">
      <c r="B160" s="2"/>
      <c r="C160" s="2"/>
      <c r="D160" s="1"/>
      <c r="E160" s="1"/>
      <c r="F160" s="1"/>
      <c r="G160" s="1"/>
    </row>
    <row r="161" spans="2:7" ht="18">
      <c r="B161" s="2"/>
      <c r="C161" s="2"/>
      <c r="D161" s="1"/>
      <c r="E161" s="1"/>
      <c r="F161" s="1"/>
      <c r="G161" s="1"/>
    </row>
    <row r="162" spans="2:7" ht="18">
      <c r="B162" s="2"/>
      <c r="C162" s="2"/>
      <c r="D162" s="1"/>
      <c r="E162" s="1"/>
      <c r="F162" s="1"/>
      <c r="G162" s="1"/>
    </row>
    <row r="163" spans="2:7" ht="18">
      <c r="B163" s="2"/>
      <c r="C163" s="2"/>
      <c r="D163" s="1"/>
      <c r="E163" s="1"/>
      <c r="F163" s="1"/>
      <c r="G163" s="1"/>
    </row>
    <row r="164" spans="2:7" ht="18">
      <c r="B164" s="2"/>
      <c r="C164" s="2"/>
      <c r="D164" s="1"/>
      <c r="E164" s="1"/>
      <c r="F164" s="1"/>
      <c r="G164" s="1"/>
    </row>
    <row r="165" spans="2:7" ht="18">
      <c r="B165" s="2"/>
      <c r="C165" s="2"/>
      <c r="D165" s="1"/>
      <c r="E165" s="1"/>
      <c r="F165" s="1"/>
      <c r="G165" s="1"/>
    </row>
    <row r="166" spans="2:7" ht="18">
      <c r="B166" s="2"/>
      <c r="C166" s="2"/>
      <c r="D166" s="1"/>
      <c r="E166" s="1"/>
      <c r="F166" s="1"/>
      <c r="G166" s="1"/>
    </row>
    <row r="167" spans="2:7" ht="18">
      <c r="B167" s="2"/>
      <c r="C167" s="2"/>
      <c r="D167" s="1"/>
      <c r="E167" s="1"/>
      <c r="F167" s="1"/>
      <c r="G167" s="1"/>
    </row>
    <row r="168" spans="2:7" ht="18">
      <c r="B168" s="2"/>
      <c r="C168" s="2"/>
      <c r="D168" s="1"/>
      <c r="E168" s="1"/>
      <c r="F168" s="1"/>
      <c r="G168" s="1"/>
    </row>
    <row r="169" spans="2:7" ht="18">
      <c r="B169" s="2"/>
      <c r="C169" s="2"/>
      <c r="D169" s="1"/>
      <c r="E169" s="1"/>
      <c r="F169" s="1"/>
      <c r="G169" s="1"/>
    </row>
    <row r="170" spans="2:7" ht="18">
      <c r="B170" s="2"/>
      <c r="C170" s="2"/>
      <c r="D170" s="1"/>
      <c r="E170" s="1"/>
      <c r="F170" s="1"/>
      <c r="G170" s="1"/>
    </row>
    <row r="171" spans="2:7" ht="18">
      <c r="B171" s="2"/>
      <c r="C171" s="2"/>
      <c r="D171" s="1"/>
      <c r="E171" s="1"/>
      <c r="F171" s="1"/>
      <c r="G171" s="1"/>
    </row>
    <row r="172" spans="2:7" ht="18">
      <c r="B172" s="2"/>
      <c r="C172" s="2"/>
      <c r="D172" s="1"/>
      <c r="E172" s="1"/>
      <c r="F172" s="1"/>
      <c r="G172" s="1"/>
    </row>
    <row r="173" spans="2:7" ht="18">
      <c r="B173" s="2"/>
      <c r="C173" s="2"/>
      <c r="D173" s="1"/>
      <c r="E173" s="1"/>
      <c r="F173" s="1"/>
      <c r="G173" s="1"/>
    </row>
    <row r="174" spans="2:7" ht="18">
      <c r="B174" s="2"/>
      <c r="C174" s="2"/>
      <c r="D174" s="1"/>
      <c r="E174" s="1"/>
      <c r="F174" s="1"/>
      <c r="G174" s="1"/>
    </row>
    <row r="175" spans="2:7" ht="18">
      <c r="B175" s="2"/>
      <c r="C175" s="2"/>
      <c r="D175" s="1"/>
      <c r="E175" s="1"/>
      <c r="F175" s="1"/>
      <c r="G175" s="1"/>
    </row>
    <row r="176" spans="2:7" ht="18">
      <c r="B176" s="2"/>
      <c r="C176" s="2"/>
      <c r="D176" s="1"/>
      <c r="E176" s="1"/>
      <c r="F176" s="1"/>
      <c r="G176" s="1"/>
    </row>
    <row r="177" spans="2:7" ht="18">
      <c r="B177" s="2"/>
      <c r="C177" s="2"/>
      <c r="D177" s="1"/>
      <c r="E177" s="1"/>
      <c r="F177" s="1"/>
      <c r="G177" s="1"/>
    </row>
    <row r="178" spans="2:7" ht="18">
      <c r="B178" s="2"/>
      <c r="C178" s="2"/>
      <c r="D178" s="1"/>
      <c r="E178" s="1"/>
      <c r="F178" s="1"/>
      <c r="G178" s="1"/>
    </row>
    <row r="179" spans="2:7" ht="18">
      <c r="B179" s="2"/>
      <c r="C179" s="2"/>
      <c r="D179" s="1"/>
      <c r="E179" s="1"/>
      <c r="F179" s="1"/>
      <c r="G179" s="1"/>
    </row>
    <row r="180" spans="2:7" ht="18">
      <c r="B180" s="2"/>
      <c r="C180" s="2"/>
      <c r="D180" s="1"/>
      <c r="E180" s="1"/>
      <c r="F180" s="1"/>
      <c r="G180" s="1"/>
    </row>
    <row r="181" spans="2:7" ht="18">
      <c r="B181" s="2"/>
      <c r="C181" s="2"/>
      <c r="D181" s="1"/>
      <c r="E181" s="1"/>
      <c r="F181" s="1"/>
      <c r="G181" s="1"/>
    </row>
    <row r="182" spans="2:7" ht="18">
      <c r="B182" s="2"/>
      <c r="C182" s="2"/>
      <c r="D182" s="1"/>
      <c r="E182" s="1"/>
      <c r="F182" s="1"/>
      <c r="G182" s="1"/>
    </row>
    <row r="183" spans="2:7" ht="18">
      <c r="B183" s="2"/>
      <c r="C183" s="2"/>
      <c r="D183" s="1"/>
      <c r="E183" s="1"/>
      <c r="F183" s="1"/>
      <c r="G183" s="1"/>
    </row>
    <row r="184" spans="2:7" ht="18">
      <c r="B184" s="2"/>
      <c r="C184" s="2"/>
      <c r="D184" s="1"/>
      <c r="E184" s="1"/>
      <c r="F184" s="1"/>
      <c r="G184" s="1"/>
    </row>
    <row r="185" spans="2:7" ht="18">
      <c r="B185" s="2"/>
      <c r="C185" s="2"/>
      <c r="D185" s="1"/>
      <c r="E185" s="1"/>
      <c r="F185" s="1"/>
      <c r="G185" s="1"/>
    </row>
    <row r="186" spans="2:7" ht="18">
      <c r="B186" s="2"/>
      <c r="C186" s="2"/>
      <c r="D186" s="1"/>
      <c r="E186" s="1"/>
      <c r="F186" s="1"/>
      <c r="G186" s="1"/>
    </row>
    <row r="187" spans="2:7" ht="18">
      <c r="B187" s="2"/>
      <c r="C187" s="2"/>
      <c r="D187" s="1"/>
      <c r="E187" s="1"/>
      <c r="F187" s="1"/>
      <c r="G187" s="1"/>
    </row>
    <row r="188" spans="2:7" ht="18">
      <c r="B188" s="2"/>
      <c r="C188" s="2"/>
      <c r="D188" s="1"/>
      <c r="E188" s="1"/>
      <c r="F188" s="1"/>
      <c r="G188" s="1"/>
    </row>
    <row r="189" spans="2:7" ht="18">
      <c r="B189" s="2"/>
      <c r="C189" s="2"/>
      <c r="D189" s="1"/>
      <c r="E189" s="1"/>
      <c r="F189" s="1"/>
      <c r="G189" s="1"/>
    </row>
    <row r="190" spans="2:7" ht="18">
      <c r="B190" s="2"/>
      <c r="C190" s="2"/>
      <c r="D190" s="1"/>
      <c r="E190" s="1"/>
      <c r="F190" s="1"/>
      <c r="G190" s="1"/>
    </row>
    <row r="191" spans="2:7" ht="18">
      <c r="B191" s="2"/>
      <c r="C191" s="2"/>
      <c r="D191" s="1"/>
      <c r="E191" s="1"/>
      <c r="F191" s="1"/>
      <c r="G191" s="1"/>
    </row>
    <row r="192" spans="2:7" ht="18">
      <c r="B192" s="2"/>
      <c r="C192" s="2"/>
      <c r="D192" s="1"/>
      <c r="E192" s="1"/>
      <c r="F192" s="1"/>
      <c r="G192" s="1"/>
    </row>
    <row r="193" spans="2:7" ht="18">
      <c r="B193" s="2"/>
      <c r="C193" s="2"/>
      <c r="D193" s="1"/>
      <c r="E193" s="1"/>
      <c r="F193" s="1"/>
      <c r="G193" s="1"/>
    </row>
    <row r="194" spans="2:7" ht="18">
      <c r="B194" s="2"/>
      <c r="C194" s="2"/>
      <c r="D194" s="1"/>
      <c r="E194" s="1"/>
      <c r="F194" s="1"/>
      <c r="G194" s="1"/>
    </row>
    <row r="195" spans="2:7" ht="18">
      <c r="B195" s="2"/>
      <c r="C195" s="2"/>
      <c r="D195" s="1"/>
      <c r="E195" s="1"/>
      <c r="F195" s="1"/>
      <c r="G195" s="1"/>
    </row>
    <row r="196" spans="2:7" ht="18">
      <c r="B196" s="2"/>
      <c r="C196" s="2"/>
      <c r="D196" s="1"/>
      <c r="E196" s="1"/>
      <c r="F196" s="1"/>
      <c r="G196" s="1"/>
    </row>
    <row r="197" spans="2:7" ht="18">
      <c r="B197" s="2"/>
      <c r="C197" s="2"/>
      <c r="D197" s="1"/>
      <c r="E197" s="1"/>
      <c r="F197" s="1"/>
      <c r="G197" s="1"/>
    </row>
    <row r="198" spans="2:7" ht="18">
      <c r="B198" s="2"/>
      <c r="C198" s="2"/>
      <c r="D198" s="1"/>
      <c r="E198" s="1"/>
      <c r="F198" s="1"/>
      <c r="G198" s="1"/>
    </row>
    <row r="199" spans="2:7" ht="18">
      <c r="B199" s="2"/>
      <c r="C199" s="2"/>
      <c r="D199" s="1"/>
      <c r="E199" s="1"/>
      <c r="F199" s="1"/>
      <c r="G199" s="1"/>
    </row>
    <row r="200" spans="2:7" ht="18">
      <c r="B200" s="2"/>
      <c r="C200" s="2"/>
      <c r="D200" s="1"/>
      <c r="E200" s="1"/>
      <c r="F200" s="1"/>
      <c r="G200" s="1"/>
    </row>
    <row r="201" spans="2:7" ht="18">
      <c r="B201" s="2"/>
      <c r="C201" s="2"/>
      <c r="D201" s="1"/>
      <c r="E201" s="1"/>
      <c r="F201" s="1"/>
      <c r="G201" s="1"/>
    </row>
    <row r="202" spans="2:7" ht="18">
      <c r="B202" s="2"/>
      <c r="C202" s="2"/>
      <c r="D202" s="1"/>
      <c r="E202" s="1"/>
      <c r="F202" s="1"/>
      <c r="G202" s="1"/>
    </row>
    <row r="203" spans="2:7" ht="18">
      <c r="B203" s="2"/>
      <c r="C203" s="2"/>
      <c r="D203" s="1"/>
      <c r="E203" s="1"/>
      <c r="F203" s="1"/>
      <c r="G203" s="1"/>
    </row>
    <row r="204" spans="2:7" ht="18">
      <c r="B204" s="2"/>
      <c r="C204" s="2"/>
      <c r="D204" s="1"/>
      <c r="E204" s="1"/>
      <c r="F204" s="1"/>
      <c r="G204" s="1"/>
    </row>
    <row r="205" spans="2:7" ht="18">
      <c r="B205" s="2"/>
      <c r="C205" s="2"/>
      <c r="D205" s="1"/>
      <c r="E205" s="1"/>
      <c r="F205" s="1"/>
      <c r="G205" s="1"/>
    </row>
    <row r="206" spans="2:7" ht="18">
      <c r="B206" s="2"/>
      <c r="C206" s="2"/>
      <c r="D206" s="1"/>
      <c r="E206" s="1"/>
      <c r="F206" s="1"/>
      <c r="G206" s="1"/>
    </row>
    <row r="207" spans="2:7" ht="18">
      <c r="B207" s="2"/>
      <c r="C207" s="2"/>
      <c r="D207" s="1"/>
      <c r="E207" s="1"/>
      <c r="F207" s="1"/>
      <c r="G207" s="1"/>
    </row>
    <row r="208" spans="2:7" ht="18">
      <c r="B208" s="2"/>
      <c r="C208" s="2"/>
      <c r="D208" s="1"/>
      <c r="E208" s="1"/>
      <c r="F208" s="1"/>
      <c r="G208" s="1"/>
    </row>
    <row r="209" spans="2:7" ht="18">
      <c r="B209" s="2"/>
      <c r="C209" s="2"/>
      <c r="D209" s="1"/>
      <c r="E209" s="1"/>
      <c r="F209" s="1"/>
      <c r="G209" s="1"/>
    </row>
    <row r="210" spans="2:7" ht="18">
      <c r="B210" s="2"/>
      <c r="C210" s="2"/>
      <c r="D210" s="1"/>
      <c r="E210" s="1"/>
      <c r="F210" s="1"/>
      <c r="G210" s="1"/>
    </row>
    <row r="211" spans="2:7" ht="18">
      <c r="B211" s="2"/>
      <c r="C211" s="2"/>
      <c r="D211" s="1"/>
      <c r="E211" s="1"/>
      <c r="F211" s="1"/>
      <c r="G211" s="1"/>
    </row>
    <row r="212" spans="2:7" ht="18">
      <c r="B212" s="2"/>
      <c r="C212" s="2"/>
      <c r="D212" s="1"/>
      <c r="E212" s="1"/>
      <c r="F212" s="1"/>
      <c r="G212" s="1"/>
    </row>
    <row r="213" spans="2:7" ht="18">
      <c r="B213" s="2"/>
      <c r="C213" s="2"/>
      <c r="D213" s="1"/>
      <c r="E213" s="1"/>
      <c r="F213" s="1"/>
      <c r="G213" s="1"/>
    </row>
    <row r="214" spans="2:7" ht="18">
      <c r="B214" s="2"/>
      <c r="C214" s="2"/>
      <c r="D214" s="1"/>
      <c r="E214" s="1"/>
      <c r="F214" s="1"/>
      <c r="G214" s="1"/>
    </row>
    <row r="215" spans="2:7" ht="18">
      <c r="B215" s="2"/>
      <c r="C215" s="2"/>
      <c r="D215" s="1"/>
      <c r="E215" s="1"/>
      <c r="F215" s="1"/>
      <c r="G215" s="1"/>
    </row>
    <row r="216" spans="2:7" ht="18">
      <c r="B216" s="2"/>
      <c r="C216" s="2"/>
      <c r="D216" s="1"/>
      <c r="E216" s="1"/>
      <c r="F216" s="1"/>
      <c r="G216" s="1"/>
    </row>
    <row r="217" spans="2:7" ht="18">
      <c r="B217" s="2"/>
      <c r="C217" s="2"/>
      <c r="D217" s="1"/>
      <c r="E217" s="1"/>
      <c r="F217" s="1"/>
      <c r="G217" s="1"/>
    </row>
    <row r="218" spans="2:7" ht="18">
      <c r="B218" s="2"/>
      <c r="C218" s="2"/>
      <c r="D218" s="1"/>
      <c r="E218" s="1"/>
      <c r="F218" s="1"/>
      <c r="G218" s="1"/>
    </row>
    <row r="219" spans="2:7" ht="18">
      <c r="B219" s="2"/>
      <c r="C219" s="2"/>
      <c r="D219" s="1"/>
      <c r="E219" s="1"/>
      <c r="F219" s="1"/>
      <c r="G219" s="1"/>
    </row>
    <row r="220" spans="2:7" ht="18">
      <c r="B220" s="2"/>
      <c r="C220" s="2"/>
      <c r="D220" s="1"/>
      <c r="E220" s="1"/>
      <c r="F220" s="1"/>
      <c r="G220" s="1"/>
    </row>
    <row r="221" spans="2:7" ht="18">
      <c r="B221" s="2"/>
      <c r="C221" s="2"/>
      <c r="D221" s="1"/>
      <c r="E221" s="1"/>
      <c r="F221" s="1"/>
      <c r="G221" s="1"/>
    </row>
    <row r="222" spans="2:7" ht="18">
      <c r="B222" s="2"/>
      <c r="C222" s="2"/>
      <c r="D222" s="1"/>
      <c r="E222" s="1"/>
      <c r="F222" s="1"/>
      <c r="G222" s="1"/>
    </row>
    <row r="223" spans="2:7" ht="18">
      <c r="B223" s="2"/>
      <c r="C223" s="2"/>
      <c r="D223" s="1"/>
      <c r="E223" s="1"/>
      <c r="F223" s="1"/>
      <c r="G223" s="1"/>
    </row>
    <row r="224" spans="2:7" ht="18">
      <c r="B224" s="2"/>
      <c r="C224" s="2"/>
      <c r="D224" s="1"/>
      <c r="E224" s="1"/>
      <c r="F224" s="1"/>
      <c r="G224" s="1"/>
    </row>
    <row r="225" spans="2:7" ht="18">
      <c r="B225" s="2"/>
      <c r="C225" s="2"/>
      <c r="D225" s="1"/>
      <c r="E225" s="1"/>
      <c r="F225" s="1"/>
      <c r="G225" s="1"/>
    </row>
    <row r="226" spans="2:7" ht="18">
      <c r="B226" s="2"/>
      <c r="C226" s="2"/>
      <c r="D226" s="1"/>
      <c r="E226" s="1"/>
      <c r="F226" s="1"/>
      <c r="G226" s="1"/>
    </row>
    <row r="227" spans="2:7" ht="18">
      <c r="B227" s="2"/>
      <c r="C227" s="2"/>
      <c r="D227" s="1"/>
      <c r="E227" s="1"/>
      <c r="F227" s="1"/>
      <c r="G227" s="1"/>
    </row>
    <row r="228" spans="2:7" ht="18">
      <c r="B228" s="2"/>
      <c r="C228" s="2"/>
      <c r="D228" s="1"/>
      <c r="E228" s="1"/>
      <c r="F228" s="1"/>
      <c r="G228" s="1"/>
    </row>
    <row r="229" spans="2:7" ht="18">
      <c r="B229" s="2"/>
      <c r="C229" s="2"/>
      <c r="D229" s="1"/>
      <c r="E229" s="1"/>
      <c r="F229" s="1"/>
      <c r="G229" s="1"/>
    </row>
    <row r="230" spans="2:7" ht="18">
      <c r="B230" s="2"/>
      <c r="C230" s="2"/>
      <c r="D230" s="1"/>
      <c r="E230" s="1"/>
      <c r="F230" s="1"/>
      <c r="G230" s="1"/>
    </row>
    <row r="231" spans="2:7" ht="18">
      <c r="B231" s="2"/>
      <c r="C231" s="2"/>
      <c r="D231" s="1"/>
      <c r="E231" s="1"/>
      <c r="F231" s="1"/>
      <c r="G231" s="1"/>
    </row>
    <row r="232" spans="2:7" ht="18">
      <c r="B232" s="2"/>
      <c r="C232" s="2"/>
      <c r="D232" s="1"/>
      <c r="E232" s="1"/>
      <c r="F232" s="1"/>
      <c r="G232" s="1"/>
    </row>
    <row r="233" spans="2:7" ht="18">
      <c r="B233" s="2"/>
      <c r="C233" s="2"/>
      <c r="D233" s="1"/>
      <c r="E233" s="1"/>
      <c r="F233" s="1"/>
      <c r="G233" s="1"/>
    </row>
    <row r="234" spans="2:7" ht="18">
      <c r="B234" s="2"/>
      <c r="C234" s="2"/>
      <c r="D234" s="1"/>
      <c r="E234" s="1"/>
      <c r="F234" s="1"/>
      <c r="G234" s="1"/>
    </row>
    <row r="235" spans="2:7" ht="18">
      <c r="B235" s="2"/>
      <c r="C235" s="2"/>
      <c r="D235" s="1"/>
      <c r="E235" s="1"/>
      <c r="F235" s="1"/>
      <c r="G235" s="1"/>
    </row>
    <row r="236" spans="2:7" ht="18">
      <c r="B236" s="2"/>
      <c r="C236" s="2"/>
      <c r="D236" s="1"/>
      <c r="E236" s="1"/>
      <c r="F236" s="1"/>
      <c r="G236" s="1"/>
    </row>
    <row r="237" spans="2:7" ht="18">
      <c r="B237" s="2"/>
      <c r="C237" s="2"/>
      <c r="D237" s="1"/>
      <c r="E237" s="1"/>
      <c r="F237" s="1"/>
      <c r="G237" s="1"/>
    </row>
    <row r="238" spans="2:7" ht="18">
      <c r="B238" s="2"/>
      <c r="C238" s="2"/>
      <c r="D238" s="1"/>
      <c r="E238" s="1"/>
      <c r="F238" s="1"/>
      <c r="G238" s="1"/>
    </row>
    <row r="239" spans="2:7" ht="18">
      <c r="B239" s="2"/>
      <c r="C239" s="2"/>
      <c r="D239" s="1"/>
      <c r="E239" s="1"/>
      <c r="F239" s="1"/>
      <c r="G239" s="1"/>
    </row>
    <row r="240" spans="2:7" ht="18">
      <c r="B240" s="2"/>
      <c r="C240" s="2"/>
      <c r="D240" s="1"/>
      <c r="E240" s="1"/>
      <c r="F240" s="1"/>
      <c r="G240" s="1"/>
    </row>
    <row r="241" spans="2:7" ht="18">
      <c r="B241" s="2"/>
      <c r="C241" s="2"/>
      <c r="D241" s="1"/>
      <c r="E241" s="1"/>
      <c r="F241" s="1"/>
      <c r="G241" s="1"/>
    </row>
    <row r="242" spans="2:7" ht="18">
      <c r="B242" s="2"/>
      <c r="C242" s="2"/>
      <c r="D242" s="1"/>
      <c r="E242" s="1"/>
      <c r="F242" s="1"/>
      <c r="G242" s="1"/>
    </row>
    <row r="243" spans="2:7" ht="18">
      <c r="B243" s="2"/>
      <c r="C243" s="2"/>
      <c r="D243" s="1"/>
      <c r="E243" s="1"/>
      <c r="F243" s="1"/>
      <c r="G243" s="1"/>
    </row>
    <row r="244" spans="2:7" ht="18">
      <c r="B244" s="2"/>
      <c r="C244" s="2"/>
      <c r="D244" s="1"/>
      <c r="E244" s="1"/>
      <c r="F244" s="1"/>
      <c r="G244" s="1"/>
    </row>
    <row r="245" spans="2:7" ht="18">
      <c r="B245" s="2"/>
      <c r="C245" s="2"/>
      <c r="D245" s="1"/>
      <c r="E245" s="1"/>
      <c r="F245" s="1"/>
      <c r="G245" s="1"/>
    </row>
    <row r="246" spans="2:7" ht="18">
      <c r="B246" s="2"/>
      <c r="C246" s="2"/>
      <c r="D246" s="1"/>
      <c r="E246" s="1"/>
      <c r="F246" s="1"/>
      <c r="G246" s="1"/>
    </row>
    <row r="247" spans="2:7" ht="18">
      <c r="B247" s="2"/>
      <c r="C247" s="2"/>
      <c r="D247" s="1"/>
      <c r="E247" s="1"/>
      <c r="F247" s="1"/>
      <c r="G247" s="1"/>
    </row>
    <row r="248" spans="2:7" ht="18">
      <c r="B248" s="2"/>
      <c r="C248" s="2"/>
      <c r="D248" s="1"/>
      <c r="E248" s="1"/>
      <c r="F248" s="1"/>
      <c r="G248" s="1"/>
    </row>
    <row r="249" spans="2:7" ht="18">
      <c r="B249" s="2"/>
      <c r="C249" s="2"/>
      <c r="D249" s="1"/>
      <c r="E249" s="1"/>
      <c r="F249" s="1"/>
      <c r="G249" s="1"/>
    </row>
    <row r="250" spans="2:7" ht="18">
      <c r="B250" s="2"/>
      <c r="C250" s="2"/>
      <c r="D250" s="1"/>
      <c r="E250" s="1"/>
      <c r="F250" s="1"/>
      <c r="G250" s="1"/>
    </row>
    <row r="251" spans="2:7" ht="18">
      <c r="B251" s="2"/>
      <c r="C251" s="2"/>
      <c r="D251" s="1"/>
      <c r="E251" s="1"/>
      <c r="F251" s="1"/>
      <c r="G251" s="1"/>
    </row>
    <row r="252" spans="2:7" ht="18">
      <c r="B252" s="2"/>
      <c r="C252" s="2"/>
      <c r="D252" s="1"/>
      <c r="E252" s="1"/>
      <c r="F252" s="1"/>
      <c r="G252" s="1"/>
    </row>
    <row r="253" spans="2:7" ht="18">
      <c r="B253" s="2"/>
      <c r="C253" s="2"/>
      <c r="D253" s="1"/>
      <c r="E253" s="1"/>
      <c r="F253" s="1"/>
      <c r="G253" s="1"/>
    </row>
    <row r="254" spans="2:7" ht="18">
      <c r="B254" s="2"/>
      <c r="C254" s="2"/>
      <c r="D254" s="1"/>
      <c r="E254" s="1"/>
      <c r="F254" s="1"/>
      <c r="G254" s="1"/>
    </row>
    <row r="255" spans="2:7" ht="18">
      <c r="B255" s="2"/>
      <c r="C255" s="2"/>
      <c r="D255" s="1"/>
      <c r="E255" s="1"/>
      <c r="F255" s="1"/>
      <c r="G255" s="1"/>
    </row>
    <row r="256" spans="2:7" ht="18">
      <c r="B256" s="2"/>
      <c r="C256" s="2"/>
      <c r="D256" s="1"/>
      <c r="E256" s="1"/>
      <c r="F256" s="1"/>
      <c r="G256" s="1"/>
    </row>
    <row r="257" spans="2:7" ht="18">
      <c r="B257" s="2"/>
      <c r="C257" s="2"/>
      <c r="D257" s="1"/>
      <c r="E257" s="1"/>
      <c r="F257" s="1"/>
      <c r="G257" s="1"/>
    </row>
    <row r="258" spans="2:7" ht="18">
      <c r="B258" s="2"/>
      <c r="C258" s="2"/>
      <c r="D258" s="1"/>
      <c r="E258" s="1"/>
      <c r="F258" s="1"/>
      <c r="G258" s="1"/>
    </row>
    <row r="259" spans="2:7" ht="18">
      <c r="B259" s="2"/>
      <c r="C259" s="2"/>
      <c r="D259" s="1"/>
      <c r="E259" s="1"/>
      <c r="F259" s="1"/>
      <c r="G259" s="1"/>
    </row>
    <row r="260" spans="2:7" ht="18">
      <c r="B260" s="2"/>
      <c r="C260" s="2"/>
      <c r="D260" s="1"/>
      <c r="E260" s="1"/>
      <c r="F260" s="1"/>
      <c r="G260" s="1"/>
    </row>
    <row r="261" spans="2:7" ht="18">
      <c r="B261" s="2"/>
      <c r="C261" s="2"/>
      <c r="D261" s="1"/>
      <c r="E261" s="1"/>
      <c r="F261" s="1"/>
      <c r="G261" s="1"/>
    </row>
    <row r="262" spans="2:7" ht="18">
      <c r="B262" s="2"/>
      <c r="C262" s="2"/>
      <c r="D262" s="1"/>
      <c r="E262" s="1"/>
      <c r="F262" s="1"/>
      <c r="G262" s="1"/>
    </row>
    <row r="263" spans="2:7" ht="18">
      <c r="B263" s="2"/>
      <c r="C263" s="2"/>
      <c r="D263" s="1"/>
      <c r="E263" s="1"/>
      <c r="F263" s="1"/>
      <c r="G263" s="1"/>
    </row>
    <row r="264" spans="2:7" ht="18">
      <c r="B264" s="2"/>
      <c r="C264" s="2"/>
      <c r="D264" s="1"/>
      <c r="E264" s="1"/>
      <c r="F264" s="1"/>
      <c r="G264" s="1"/>
    </row>
    <row r="265" spans="2:7" ht="18">
      <c r="B265" s="2"/>
      <c r="C265" s="2"/>
      <c r="D265" s="1"/>
      <c r="E265" s="1"/>
      <c r="F265" s="1"/>
      <c r="G265" s="1"/>
    </row>
    <row r="266" spans="2:7" ht="18">
      <c r="B266" s="2"/>
      <c r="C266" s="2"/>
      <c r="D266" s="1"/>
      <c r="E266" s="1"/>
      <c r="F266" s="1"/>
      <c r="G266" s="1"/>
    </row>
    <row r="267" spans="2:7" ht="18">
      <c r="B267" s="2"/>
      <c r="C267" s="2"/>
      <c r="D267" s="1"/>
      <c r="E267" s="1"/>
      <c r="F267" s="1"/>
      <c r="G267" s="1"/>
    </row>
    <row r="268" spans="2:7" ht="18">
      <c r="B268" s="2"/>
      <c r="C268" s="2"/>
      <c r="D268" s="1"/>
      <c r="E268" s="1"/>
      <c r="F268" s="1"/>
      <c r="G268" s="1"/>
    </row>
    <row r="269" spans="2:7" ht="18">
      <c r="B269" s="2"/>
      <c r="C269" s="2"/>
      <c r="D269" s="1"/>
      <c r="E269" s="1"/>
      <c r="F269" s="1"/>
      <c r="G269" s="1"/>
    </row>
    <row r="270" spans="2:7" ht="18">
      <c r="B270" s="2"/>
      <c r="C270" s="2"/>
      <c r="D270" s="1"/>
      <c r="E270" s="1"/>
      <c r="F270" s="1"/>
      <c r="G270" s="1"/>
    </row>
    <row r="271" spans="2:7" ht="18">
      <c r="B271" s="2"/>
      <c r="C271" s="2"/>
      <c r="D271" s="1"/>
      <c r="E271" s="1"/>
      <c r="F271" s="1"/>
      <c r="G271" s="1"/>
    </row>
    <row r="272" spans="2:7" ht="18">
      <c r="B272" s="2"/>
      <c r="C272" s="2"/>
      <c r="D272" s="1"/>
      <c r="E272" s="1"/>
      <c r="F272" s="1"/>
      <c r="G272" s="1"/>
    </row>
    <row r="273" spans="2:7" ht="18">
      <c r="B273" s="2"/>
      <c r="C273" s="2"/>
      <c r="D273" s="1"/>
      <c r="E273" s="1"/>
      <c r="F273" s="1"/>
      <c r="G273" s="1"/>
    </row>
    <row r="274" spans="2:7" ht="18">
      <c r="B274" s="2"/>
      <c r="C274" s="2"/>
      <c r="D274" s="1"/>
      <c r="E274" s="1"/>
      <c r="F274" s="1"/>
      <c r="G274" s="1"/>
    </row>
    <row r="275" spans="2:7" ht="18">
      <c r="B275" s="2"/>
      <c r="C275" s="2"/>
      <c r="D275" s="1"/>
      <c r="E275" s="1"/>
      <c r="F275" s="1"/>
      <c r="G275" s="1"/>
    </row>
    <row r="276" spans="2:7" ht="18">
      <c r="B276" s="2"/>
      <c r="C276" s="2"/>
      <c r="D276" s="1"/>
      <c r="E276" s="1"/>
      <c r="F276" s="1"/>
      <c r="G276" s="1"/>
    </row>
    <row r="277" spans="2:7" ht="18">
      <c r="B277" s="2"/>
      <c r="C277" s="2"/>
      <c r="D277" s="1"/>
      <c r="E277" s="1"/>
      <c r="F277" s="1"/>
      <c r="G277" s="1"/>
    </row>
    <row r="278" spans="2:7" ht="18">
      <c r="B278" s="2"/>
      <c r="C278" s="2"/>
      <c r="D278" s="1"/>
      <c r="E278" s="1"/>
      <c r="F278" s="1"/>
      <c r="G278" s="1"/>
    </row>
    <row r="279" spans="2:7" ht="18">
      <c r="B279" s="2"/>
      <c r="C279" s="2"/>
      <c r="D279" s="1"/>
      <c r="E279" s="1"/>
      <c r="F279" s="1"/>
      <c r="G279" s="1"/>
    </row>
    <row r="280" spans="2:7" ht="18">
      <c r="B280" s="2"/>
      <c r="C280" s="2"/>
      <c r="D280" s="1"/>
      <c r="E280" s="1"/>
      <c r="F280" s="1"/>
      <c r="G280" s="1"/>
    </row>
    <row r="281" spans="2:7" ht="18">
      <c r="B281" s="2"/>
      <c r="C281" s="2"/>
      <c r="D281" s="1"/>
      <c r="E281" s="1"/>
      <c r="F281" s="1"/>
      <c r="G281" s="1"/>
    </row>
    <row r="282" spans="2:7" ht="18">
      <c r="B282" s="2"/>
      <c r="C282" s="2"/>
      <c r="D282" s="1"/>
      <c r="E282" s="1"/>
      <c r="F282" s="1"/>
      <c r="G282" s="1"/>
    </row>
    <row r="283" spans="2:7" ht="18">
      <c r="B283" s="2"/>
      <c r="C283" s="2"/>
      <c r="D283" s="1"/>
      <c r="E283" s="1"/>
      <c r="F283" s="1"/>
      <c r="G283" s="1"/>
    </row>
    <row r="284" spans="2:7" ht="18">
      <c r="B284" s="2"/>
      <c r="C284" s="2"/>
      <c r="D284" s="1"/>
      <c r="E284" s="1"/>
      <c r="F284" s="1"/>
      <c r="G284" s="1"/>
    </row>
    <row r="285" spans="2:7" ht="18">
      <c r="B285" s="2"/>
      <c r="C285" s="2"/>
      <c r="D285" s="1"/>
      <c r="E285" s="1"/>
      <c r="F285" s="1"/>
      <c r="G285" s="1"/>
    </row>
    <row r="286" spans="2:7" ht="18">
      <c r="B286" s="2"/>
      <c r="C286" s="2"/>
      <c r="D286" s="1"/>
      <c r="E286" s="1"/>
      <c r="F286" s="1"/>
      <c r="G286" s="1"/>
    </row>
    <row r="287" spans="2:7" ht="18">
      <c r="B287" s="2"/>
      <c r="C287" s="2"/>
      <c r="D287" s="1"/>
      <c r="E287" s="1"/>
      <c r="F287" s="1"/>
      <c r="G287" s="1"/>
    </row>
    <row r="288" spans="2:7" ht="18">
      <c r="B288" s="2"/>
      <c r="C288" s="2"/>
      <c r="D288" s="1"/>
      <c r="E288" s="1"/>
      <c r="F288" s="1"/>
      <c r="G288" s="1"/>
    </row>
    <row r="289" spans="2:7" ht="18">
      <c r="B289" s="2"/>
      <c r="C289" s="2"/>
      <c r="D289" s="1"/>
      <c r="E289" s="1"/>
      <c r="F289" s="1"/>
      <c r="G289" s="1"/>
    </row>
    <row r="290" spans="2:7" ht="18">
      <c r="B290" s="2"/>
      <c r="C290" s="2"/>
      <c r="D290" s="1"/>
      <c r="E290" s="1"/>
      <c r="F290" s="1"/>
      <c r="G290" s="1"/>
    </row>
    <row r="291" spans="2:7" ht="18">
      <c r="B291" s="2"/>
      <c r="C291" s="2"/>
      <c r="D291" s="1"/>
      <c r="E291" s="1"/>
      <c r="F291" s="1"/>
      <c r="G291" s="1"/>
    </row>
    <row r="292" spans="2:7" ht="18">
      <c r="B292" s="2"/>
      <c r="C292" s="2"/>
      <c r="D292" s="1"/>
      <c r="E292" s="1"/>
      <c r="F292" s="1"/>
      <c r="G292" s="1"/>
    </row>
    <row r="293" spans="2:7" ht="18">
      <c r="B293" s="2"/>
      <c r="C293" s="2"/>
      <c r="D293" s="1"/>
      <c r="E293" s="1"/>
      <c r="F293" s="1"/>
      <c r="G293" s="1"/>
    </row>
    <row r="294" spans="2:7" ht="18">
      <c r="B294" s="2"/>
      <c r="C294" s="2"/>
      <c r="D294" s="1"/>
      <c r="E294" s="1"/>
      <c r="F294" s="1"/>
      <c r="G294" s="1"/>
    </row>
    <row r="295" spans="2:7" ht="18">
      <c r="B295" s="2"/>
      <c r="C295" s="2"/>
      <c r="D295" s="1"/>
      <c r="E295" s="1"/>
      <c r="F295" s="1"/>
      <c r="G295" s="1"/>
    </row>
    <row r="296" spans="2:7" ht="18">
      <c r="B296" s="2"/>
      <c r="C296" s="2"/>
      <c r="D296" s="1"/>
      <c r="E296" s="1"/>
      <c r="F296" s="1"/>
      <c r="G296" s="1"/>
    </row>
    <row r="297" spans="2:7" ht="18">
      <c r="B297" s="2"/>
      <c r="C297" s="2"/>
      <c r="D297" s="1"/>
      <c r="E297" s="1"/>
      <c r="F297" s="1"/>
      <c r="G297" s="1"/>
    </row>
    <row r="298" spans="2:7" ht="18">
      <c r="B298" s="2"/>
      <c r="C298" s="2"/>
      <c r="D298" s="1"/>
      <c r="E298" s="1"/>
      <c r="F298" s="1"/>
      <c r="G298" s="1"/>
    </row>
    <row r="299" spans="2:7" ht="18">
      <c r="B299" s="2"/>
      <c r="C299" s="2"/>
      <c r="D299" s="1"/>
      <c r="E299" s="1"/>
      <c r="F299" s="1"/>
      <c r="G299" s="1"/>
    </row>
    <row r="300" spans="2:7" ht="18">
      <c r="B300" s="2"/>
      <c r="C300" s="2"/>
      <c r="D300" s="1"/>
      <c r="E300" s="1"/>
      <c r="F300" s="1"/>
      <c r="G300" s="1"/>
    </row>
    <row r="301" spans="2:7" ht="18">
      <c r="B301" s="2"/>
      <c r="C301" s="2"/>
      <c r="D301" s="1"/>
      <c r="E301" s="1"/>
      <c r="F301" s="1"/>
      <c r="G301" s="1"/>
    </row>
    <row r="302" spans="2:7" ht="18">
      <c r="B302" s="2"/>
      <c r="C302" s="2"/>
      <c r="D302" s="1"/>
      <c r="E302" s="1"/>
      <c r="F302" s="1"/>
      <c r="G302" s="1"/>
    </row>
    <row r="303" spans="2:7" ht="18">
      <c r="B303" s="2"/>
      <c r="C303" s="2"/>
      <c r="D303" s="1"/>
      <c r="E303" s="1"/>
      <c r="F303" s="1"/>
      <c r="G303" s="1"/>
    </row>
    <row r="304" spans="2:7" ht="18">
      <c r="B304" s="2"/>
      <c r="C304" s="2"/>
      <c r="D304" s="1"/>
      <c r="E304" s="1"/>
      <c r="F304" s="1"/>
      <c r="G304" s="1"/>
    </row>
    <row r="305" spans="2:7" ht="18">
      <c r="B305" s="2"/>
      <c r="C305" s="2"/>
      <c r="D305" s="1"/>
      <c r="E305" s="1"/>
      <c r="F305" s="1"/>
      <c r="G305" s="1"/>
    </row>
    <row r="306" spans="2:7" ht="18">
      <c r="B306" s="2"/>
      <c r="C306" s="2"/>
      <c r="D306" s="1"/>
      <c r="E306" s="1"/>
      <c r="F306" s="1"/>
      <c r="G306" s="1"/>
    </row>
    <row r="307" spans="2:7" ht="18">
      <c r="B307" s="2"/>
      <c r="C307" s="2"/>
      <c r="D307" s="1"/>
      <c r="E307" s="1"/>
      <c r="F307" s="1"/>
      <c r="G307" s="1"/>
    </row>
    <row r="308" spans="2:7" ht="18">
      <c r="B308" s="2"/>
      <c r="C308" s="2"/>
      <c r="D308" s="1"/>
      <c r="E308" s="1"/>
      <c r="F308" s="1"/>
      <c r="G308" s="1"/>
    </row>
    <row r="309" spans="2:7" ht="18">
      <c r="B309" s="2"/>
      <c r="C309" s="2"/>
      <c r="D309" s="1"/>
      <c r="E309" s="1"/>
      <c r="F309" s="1"/>
      <c r="G309" s="1"/>
    </row>
    <row r="310" spans="2:7" ht="18">
      <c r="B310" s="2"/>
      <c r="C310" s="2"/>
      <c r="D310" s="1"/>
      <c r="E310" s="1"/>
      <c r="F310" s="1"/>
      <c r="G310" s="1"/>
    </row>
    <row r="311" spans="2:7" ht="18">
      <c r="B311" s="2"/>
      <c r="C311" s="2"/>
      <c r="D311" s="1"/>
      <c r="E311" s="1"/>
      <c r="F311" s="1"/>
      <c r="G311" s="1"/>
    </row>
    <row r="312" spans="2:7" ht="18">
      <c r="B312" s="2"/>
      <c r="C312" s="2"/>
      <c r="D312" s="1"/>
      <c r="E312" s="1"/>
      <c r="F312" s="1"/>
      <c r="G312" s="1"/>
    </row>
    <row r="313" spans="2:7" ht="18">
      <c r="B313" s="2"/>
      <c r="C313" s="2"/>
      <c r="D313" s="1"/>
      <c r="E313" s="1"/>
      <c r="F313" s="1"/>
      <c r="G313" s="1"/>
    </row>
    <row r="314" spans="2:7" ht="18">
      <c r="B314" s="2"/>
      <c r="C314" s="2"/>
      <c r="D314" s="1"/>
      <c r="E314" s="1"/>
      <c r="F314" s="1"/>
      <c r="G314" s="1"/>
    </row>
    <row r="315" spans="2:7" ht="18">
      <c r="B315" s="2"/>
      <c r="C315" s="2"/>
      <c r="D315" s="1"/>
      <c r="E315" s="1"/>
      <c r="F315" s="1"/>
      <c r="G315" s="1"/>
    </row>
    <row r="316" spans="2:7" ht="18">
      <c r="B316" s="2"/>
      <c r="C316" s="2"/>
      <c r="D316" s="1"/>
      <c r="E316" s="1"/>
      <c r="F316" s="1"/>
      <c r="G316" s="1"/>
    </row>
    <row r="317" spans="2:7" ht="18">
      <c r="B317" s="2"/>
      <c r="C317" s="2"/>
      <c r="D317" s="1"/>
      <c r="E317" s="1"/>
      <c r="F317" s="1"/>
      <c r="G317" s="1"/>
    </row>
    <row r="318" spans="2:7" ht="18">
      <c r="B318" s="2"/>
      <c r="C318" s="2"/>
      <c r="D318" s="1"/>
      <c r="E318" s="1"/>
      <c r="F318" s="1"/>
      <c r="G318" s="1"/>
    </row>
    <row r="319" spans="2:7" ht="18">
      <c r="B319" s="2"/>
      <c r="C319" s="2"/>
      <c r="D319" s="1"/>
      <c r="E319" s="1"/>
      <c r="F319" s="1"/>
      <c r="G319" s="1"/>
    </row>
    <row r="320" spans="2:7" ht="18">
      <c r="B320" s="2"/>
      <c r="C320" s="2"/>
      <c r="D320" s="1"/>
      <c r="E320" s="1"/>
      <c r="F320" s="1"/>
      <c r="G320" s="1"/>
    </row>
    <row r="321" spans="2:7" ht="18">
      <c r="B321" s="2"/>
      <c r="C321" s="2"/>
      <c r="D321" s="1"/>
      <c r="E321" s="1"/>
      <c r="F321" s="1"/>
      <c r="G321" s="1"/>
    </row>
    <row r="322" spans="2:7" ht="18">
      <c r="B322" s="2"/>
      <c r="C322" s="2"/>
      <c r="D322" s="1"/>
      <c r="E322" s="1"/>
      <c r="F322" s="1"/>
      <c r="G322" s="1"/>
    </row>
    <row r="323" spans="2:7" ht="18">
      <c r="B323" s="2"/>
      <c r="C323" s="2"/>
      <c r="D323" s="1"/>
      <c r="E323" s="1"/>
      <c r="F323" s="1"/>
      <c r="G323" s="1"/>
    </row>
    <row r="324" spans="2:7" ht="18">
      <c r="B324" s="2"/>
      <c r="C324" s="2"/>
      <c r="D324" s="1"/>
      <c r="E324" s="1"/>
      <c r="F324" s="1"/>
      <c r="G324" s="1"/>
    </row>
    <row r="325" spans="2:7" ht="18">
      <c r="B325" s="2"/>
      <c r="C325" s="2"/>
      <c r="D325" s="1"/>
      <c r="E325" s="1"/>
      <c r="F325" s="1"/>
      <c r="G325" s="1"/>
    </row>
    <row r="326" spans="2:7" ht="18">
      <c r="B326" s="2"/>
      <c r="C326" s="2"/>
      <c r="D326" s="1"/>
      <c r="E326" s="1"/>
      <c r="F326" s="1"/>
      <c r="G326" s="1"/>
    </row>
    <row r="327" spans="2:7" ht="18">
      <c r="B327" s="2"/>
      <c r="C327" s="2"/>
      <c r="D327" s="1"/>
      <c r="E327" s="1"/>
      <c r="F327" s="1"/>
      <c r="G327" s="1"/>
    </row>
    <row r="328" spans="2:7" ht="18">
      <c r="B328" s="2"/>
      <c r="C328" s="2"/>
      <c r="D328" s="1"/>
      <c r="E328" s="1"/>
      <c r="F328" s="1"/>
      <c r="G328" s="1"/>
    </row>
    <row r="329" spans="2:7" ht="18">
      <c r="B329" s="2"/>
      <c r="C329" s="2"/>
      <c r="D329" s="1"/>
      <c r="E329" s="1"/>
      <c r="F329" s="1"/>
      <c r="G329" s="1"/>
    </row>
    <row r="330" spans="2:7" ht="18">
      <c r="B330" s="2"/>
      <c r="C330" s="2"/>
      <c r="D330" s="1"/>
      <c r="E330" s="1"/>
      <c r="F330" s="1"/>
      <c r="G330" s="1"/>
    </row>
    <row r="331" spans="2:7" ht="18">
      <c r="B331" s="2"/>
      <c r="C331" s="2"/>
      <c r="D331" s="1"/>
      <c r="E331" s="1"/>
      <c r="F331" s="1"/>
      <c r="G331" s="1"/>
    </row>
    <row r="332" spans="2:7" ht="18">
      <c r="B332" s="2"/>
      <c r="C332" s="2"/>
      <c r="D332" s="1"/>
      <c r="E332" s="1"/>
      <c r="F332" s="1"/>
      <c r="G332" s="1"/>
    </row>
    <row r="333" spans="2:7" ht="18">
      <c r="B333" s="2"/>
      <c r="C333" s="2"/>
      <c r="D333" s="1"/>
      <c r="E333" s="1"/>
      <c r="F333" s="1"/>
      <c r="G333" s="1"/>
    </row>
    <row r="334" spans="2:7" ht="18">
      <c r="B334" s="2"/>
      <c r="C334" s="2"/>
      <c r="D334" s="1"/>
      <c r="E334" s="1"/>
      <c r="F334" s="1"/>
      <c r="G334" s="1"/>
    </row>
    <row r="335" spans="2:7" ht="18">
      <c r="B335" s="2"/>
      <c r="C335" s="2"/>
      <c r="D335" s="1"/>
      <c r="E335" s="1"/>
      <c r="F335" s="1"/>
      <c r="G335" s="1"/>
    </row>
    <row r="336" spans="2:7" ht="18">
      <c r="B336" s="2"/>
      <c r="C336" s="2"/>
      <c r="D336" s="1"/>
      <c r="E336" s="1"/>
      <c r="F336" s="1"/>
      <c r="G336" s="1"/>
    </row>
    <row r="337" spans="2:7" ht="18">
      <c r="B337" s="2"/>
      <c r="C337" s="2"/>
      <c r="D337" s="1"/>
      <c r="E337" s="1"/>
      <c r="F337" s="1"/>
      <c r="G337" s="1"/>
    </row>
    <row r="338" spans="2:7" ht="18">
      <c r="B338" s="2"/>
      <c r="C338" s="2"/>
      <c r="D338" s="1"/>
      <c r="E338" s="1"/>
      <c r="F338" s="1"/>
      <c r="G338" s="1"/>
    </row>
    <row r="339" spans="2:7" ht="18">
      <c r="B339" s="2"/>
      <c r="C339" s="2"/>
      <c r="D339" s="1"/>
      <c r="E339" s="1"/>
      <c r="F339" s="1"/>
      <c r="G339" s="1"/>
    </row>
    <row r="340" spans="2:7" ht="18">
      <c r="B340" s="2"/>
      <c r="C340" s="2"/>
      <c r="D340" s="1"/>
      <c r="E340" s="1"/>
      <c r="F340" s="1"/>
      <c r="G340" s="1"/>
    </row>
    <row r="341" spans="2:7" ht="18">
      <c r="B341" s="2"/>
      <c r="C341" s="2"/>
      <c r="D341" s="1"/>
      <c r="E341" s="1"/>
      <c r="F341" s="1"/>
      <c r="G341" s="1"/>
    </row>
    <row r="342" spans="2:7" ht="18">
      <c r="B342" s="2"/>
      <c r="C342" s="2"/>
      <c r="D342" s="1"/>
      <c r="E342" s="1"/>
      <c r="F342" s="1"/>
      <c r="G342" s="1"/>
    </row>
    <row r="343" spans="2:7" ht="18">
      <c r="B343" s="2"/>
      <c r="C343" s="2"/>
      <c r="D343" s="1"/>
      <c r="E343" s="1"/>
      <c r="F343" s="1"/>
      <c r="G343" s="1"/>
    </row>
    <row r="344" spans="2:7" ht="18">
      <c r="B344" s="2"/>
      <c r="C344" s="2"/>
      <c r="D344" s="1"/>
      <c r="E344" s="1"/>
      <c r="F344" s="1"/>
      <c r="G344" s="1"/>
    </row>
    <row r="345" spans="2:7" ht="18">
      <c r="B345" s="2"/>
      <c r="C345" s="2"/>
      <c r="D345" s="1"/>
      <c r="E345" s="1"/>
      <c r="F345" s="1"/>
      <c r="G345" s="1"/>
    </row>
    <row r="346" spans="2:7" ht="18">
      <c r="B346" s="2"/>
      <c r="C346" s="2"/>
      <c r="D346" s="1"/>
      <c r="E346" s="1"/>
      <c r="F346" s="1"/>
      <c r="G346" s="1"/>
    </row>
    <row r="347" spans="2:7" ht="18">
      <c r="B347" s="2"/>
      <c r="C347" s="2"/>
      <c r="D347" s="1"/>
      <c r="E347" s="1"/>
      <c r="F347" s="1"/>
      <c r="G347" s="1"/>
    </row>
    <row r="348" spans="2:7" ht="18">
      <c r="B348" s="2"/>
      <c r="C348" s="2"/>
      <c r="D348" s="1"/>
      <c r="E348" s="1"/>
      <c r="F348" s="1"/>
      <c r="G348" s="1"/>
    </row>
    <row r="349" spans="2:7" ht="18">
      <c r="B349" s="2"/>
      <c r="C349" s="2"/>
      <c r="D349" s="1"/>
      <c r="E349" s="1"/>
      <c r="F349" s="1"/>
      <c r="G349" s="1"/>
    </row>
    <row r="350" spans="2:7" ht="18">
      <c r="B350" s="2"/>
      <c r="C350" s="2"/>
      <c r="D350" s="1"/>
      <c r="E350" s="1"/>
      <c r="F350" s="1"/>
      <c r="G350" s="1"/>
    </row>
    <row r="351" spans="2:7" ht="18">
      <c r="B351" s="2"/>
      <c r="C351" s="2"/>
      <c r="D351" s="1"/>
      <c r="E351" s="1"/>
      <c r="F351" s="1"/>
      <c r="G351" s="1"/>
    </row>
    <row r="352" spans="2:7" ht="18">
      <c r="B352" s="2"/>
      <c r="C352" s="2"/>
      <c r="D352" s="1"/>
      <c r="E352" s="1"/>
      <c r="F352" s="1"/>
      <c r="G352" s="1"/>
    </row>
    <row r="353" spans="2:7" ht="18">
      <c r="B353" s="2"/>
      <c r="C353" s="2"/>
      <c r="D353" s="1"/>
      <c r="E353" s="1"/>
      <c r="F353" s="1"/>
      <c r="G353" s="1"/>
    </row>
    <row r="354" spans="2:7" ht="18">
      <c r="B354" s="2"/>
      <c r="C354" s="2"/>
      <c r="D354" s="1"/>
      <c r="E354" s="1"/>
      <c r="F354" s="1"/>
      <c r="G354" s="1"/>
    </row>
    <row r="355" spans="2:7" ht="18">
      <c r="B355" s="2"/>
      <c r="C355" s="2"/>
      <c r="D355" s="1"/>
      <c r="E355" s="1"/>
      <c r="F355" s="1"/>
      <c r="G355" s="1"/>
    </row>
    <row r="356" spans="2:7" ht="18">
      <c r="B356" s="2"/>
      <c r="C356" s="2"/>
      <c r="D356" s="1"/>
      <c r="E356" s="1"/>
      <c r="F356" s="1"/>
      <c r="G356" s="1"/>
    </row>
    <row r="357" spans="2:7" ht="18">
      <c r="B357" s="2"/>
      <c r="C357" s="2"/>
      <c r="D357" s="1"/>
      <c r="E357" s="1"/>
      <c r="F357" s="1"/>
      <c r="G357" s="1"/>
    </row>
    <row r="358" spans="2:7" ht="18">
      <c r="B358" s="2"/>
      <c r="C358" s="2"/>
      <c r="D358" s="1"/>
      <c r="E358" s="1"/>
      <c r="F358" s="1"/>
      <c r="G358" s="1"/>
    </row>
    <row r="359" spans="2:7" ht="18">
      <c r="B359" s="2"/>
      <c r="C359" s="2"/>
      <c r="D359" s="1"/>
      <c r="E359" s="1"/>
      <c r="F359" s="1"/>
      <c r="G359" s="1"/>
    </row>
    <row r="360" spans="2:7" ht="18">
      <c r="B360" s="2"/>
      <c r="C360" s="2"/>
      <c r="D360" s="1"/>
      <c r="E360" s="1"/>
      <c r="F360" s="1"/>
      <c r="G360" s="1"/>
    </row>
    <row r="361" spans="2:7" ht="18">
      <c r="B361" s="2"/>
      <c r="C361" s="2"/>
      <c r="D361" s="1"/>
      <c r="E361" s="1"/>
      <c r="F361" s="1"/>
      <c r="G361" s="1"/>
    </row>
    <row r="362" spans="2:7" ht="18">
      <c r="B362" s="2"/>
      <c r="C362" s="2"/>
      <c r="D362" s="1"/>
      <c r="E362" s="1"/>
      <c r="F362" s="1"/>
      <c r="G362" s="1"/>
    </row>
    <row r="363" spans="2:7" ht="18">
      <c r="B363" s="2"/>
      <c r="C363" s="2"/>
      <c r="D363" s="1"/>
      <c r="E363" s="1"/>
      <c r="F363" s="1"/>
      <c r="G363" s="1"/>
    </row>
    <row r="364" spans="2:7" ht="18">
      <c r="B364" s="2"/>
      <c r="C364" s="2"/>
      <c r="D364" s="1"/>
      <c r="E364" s="1"/>
      <c r="F364" s="1"/>
      <c r="G364" s="1"/>
    </row>
    <row r="365" spans="2:7" ht="18">
      <c r="B365" s="2"/>
      <c r="C365" s="2"/>
      <c r="D365" s="1"/>
      <c r="E365" s="1"/>
      <c r="F365" s="1"/>
      <c r="G365" s="1"/>
    </row>
    <row r="366" spans="2:7" ht="18">
      <c r="B366" s="2"/>
      <c r="C366" s="2"/>
      <c r="D366" s="1"/>
      <c r="E366" s="1"/>
      <c r="F366" s="1"/>
      <c r="G366" s="1"/>
    </row>
    <row r="367" spans="2:7" ht="18">
      <c r="B367" s="2"/>
      <c r="C367" s="2"/>
      <c r="D367" s="1"/>
      <c r="E367" s="1"/>
      <c r="F367" s="1"/>
      <c r="G367" s="1"/>
    </row>
    <row r="368" spans="2:7" ht="18">
      <c r="B368" s="2"/>
      <c r="C368" s="2"/>
      <c r="D368" s="1"/>
      <c r="E368" s="1"/>
      <c r="F368" s="1"/>
      <c r="G368" s="1"/>
    </row>
    <row r="369" spans="2:7" ht="18">
      <c r="B369" s="2"/>
      <c r="C369" s="2"/>
      <c r="D369" s="1"/>
      <c r="E369" s="1"/>
      <c r="F369" s="1"/>
      <c r="G369" s="1"/>
    </row>
    <row r="370" spans="2:7" ht="18">
      <c r="B370" s="2"/>
      <c r="C370" s="2"/>
      <c r="D370" s="1"/>
      <c r="E370" s="1"/>
      <c r="F370" s="1"/>
      <c r="G370" s="1"/>
    </row>
    <row r="371" spans="2:7" ht="18">
      <c r="B371" s="2"/>
      <c r="C371" s="2"/>
      <c r="D371" s="1"/>
      <c r="E371" s="1"/>
      <c r="F371" s="1"/>
      <c r="G371" s="1"/>
    </row>
    <row r="372" spans="2:7" ht="18">
      <c r="B372" s="2"/>
      <c r="C372" s="2"/>
      <c r="D372" s="1"/>
      <c r="E372" s="1"/>
      <c r="F372" s="1"/>
      <c r="G372" s="1"/>
    </row>
    <row r="373" spans="2:7" ht="18">
      <c r="B373" s="2"/>
      <c r="C373" s="2"/>
      <c r="D373" s="1"/>
      <c r="E373" s="1"/>
      <c r="F373" s="1"/>
      <c r="G373" s="1"/>
    </row>
    <row r="374" spans="2:7" ht="18">
      <c r="B374" s="2"/>
      <c r="C374" s="2"/>
      <c r="D374" s="1"/>
      <c r="E374" s="1"/>
      <c r="F374" s="1"/>
      <c r="G374" s="1"/>
    </row>
    <row r="375" spans="2:7" ht="18">
      <c r="B375" s="2"/>
      <c r="C375" s="2"/>
      <c r="D375" s="1"/>
      <c r="E375" s="1"/>
      <c r="F375" s="1"/>
      <c r="G375" s="1"/>
    </row>
    <row r="376" spans="2:7" ht="18">
      <c r="B376" s="2"/>
      <c r="C376" s="2"/>
      <c r="D376" s="1"/>
      <c r="E376" s="1"/>
      <c r="F376" s="1"/>
      <c r="G376" s="1"/>
    </row>
    <row r="377" spans="2:7" ht="18">
      <c r="B377" s="2"/>
      <c r="C377" s="2"/>
      <c r="D377" s="1"/>
      <c r="E377" s="1"/>
      <c r="F377" s="1"/>
      <c r="G377" s="1"/>
    </row>
    <row r="378" spans="2:7" ht="18">
      <c r="B378" s="2"/>
      <c r="C378" s="2"/>
      <c r="D378" s="1"/>
      <c r="E378" s="1"/>
      <c r="F378" s="1"/>
      <c r="G378" s="1"/>
    </row>
    <row r="379" spans="2:7" ht="18">
      <c r="B379" s="2"/>
      <c r="C379" s="2"/>
      <c r="D379" s="1"/>
      <c r="E379" s="1"/>
      <c r="F379" s="1"/>
      <c r="G379" s="1"/>
    </row>
    <row r="380" spans="2:7" ht="18">
      <c r="B380" s="2"/>
      <c r="C380" s="2"/>
      <c r="D380" s="1"/>
      <c r="E380" s="1"/>
      <c r="F380" s="1"/>
      <c r="G380" s="1"/>
    </row>
    <row r="381" spans="2:7" ht="18">
      <c r="B381" s="2"/>
      <c r="C381" s="2"/>
      <c r="D381" s="1"/>
      <c r="E381" s="1"/>
      <c r="F381" s="1"/>
      <c r="G381" s="1"/>
    </row>
    <row r="382" spans="2:7" ht="18">
      <c r="B382" s="2"/>
      <c r="C382" s="2"/>
      <c r="D382" s="1"/>
      <c r="E382" s="1"/>
      <c r="F382" s="1"/>
      <c r="G382" s="1"/>
    </row>
    <row r="383" spans="2:7" ht="18">
      <c r="B383" s="2"/>
      <c r="C383" s="2"/>
      <c r="D383" s="1"/>
      <c r="E383" s="1"/>
      <c r="F383" s="1"/>
      <c r="G383" s="1"/>
    </row>
    <row r="384" spans="2:7" ht="18">
      <c r="B384" s="2"/>
      <c r="C384" s="2"/>
      <c r="D384" s="1"/>
      <c r="E384" s="1"/>
      <c r="F384" s="1"/>
      <c r="G384" s="1"/>
    </row>
    <row r="385" spans="2:7" ht="18">
      <c r="B385" s="2"/>
      <c r="C385" s="2"/>
      <c r="D385" s="1"/>
      <c r="E385" s="1"/>
      <c r="F385" s="1"/>
      <c r="G385" s="1"/>
    </row>
    <row r="386" spans="2:7" ht="18">
      <c r="B386" s="2"/>
      <c r="C386" s="2"/>
      <c r="D386" s="1"/>
      <c r="E386" s="1"/>
      <c r="F386" s="1"/>
      <c r="G386" s="1"/>
    </row>
    <row r="387" spans="2:7" ht="18">
      <c r="B387" s="2"/>
      <c r="C387" s="2"/>
      <c r="D387" s="1"/>
      <c r="E387" s="1"/>
      <c r="F387" s="1"/>
      <c r="G387" s="1"/>
    </row>
    <row r="388" spans="2:7" ht="18">
      <c r="B388" s="2"/>
      <c r="C388" s="2"/>
      <c r="D388" s="1"/>
      <c r="E388" s="1"/>
      <c r="F388" s="1"/>
      <c r="G388" s="1"/>
    </row>
    <row r="389" spans="2:7" ht="18">
      <c r="B389" s="2"/>
      <c r="C389" s="2"/>
      <c r="D389" s="1"/>
      <c r="E389" s="1"/>
      <c r="F389" s="1"/>
      <c r="G389" s="1"/>
    </row>
    <row r="390" spans="2:7" ht="18">
      <c r="B390" s="2"/>
      <c r="C390" s="2"/>
      <c r="D390" s="1"/>
      <c r="E390" s="1"/>
      <c r="F390" s="1"/>
      <c r="G390" s="1"/>
    </row>
    <row r="391" spans="2:7" ht="18">
      <c r="B391" s="2"/>
      <c r="C391" s="2"/>
      <c r="D391" s="1"/>
      <c r="E391" s="1"/>
      <c r="F391" s="1"/>
      <c r="G391" s="1"/>
    </row>
    <row r="392" spans="2:7" ht="18">
      <c r="B392" s="2"/>
      <c r="C392" s="2"/>
      <c r="D392" s="1"/>
      <c r="E392" s="1"/>
      <c r="F392" s="1"/>
      <c r="G392" s="1"/>
    </row>
    <row r="393" spans="2:7" ht="18">
      <c r="B393" s="2"/>
      <c r="C393" s="2"/>
      <c r="D393" s="1"/>
      <c r="E393" s="1"/>
      <c r="F393" s="1"/>
      <c r="G393" s="1"/>
    </row>
    <row r="394" spans="2:7" ht="18">
      <c r="B394" s="2"/>
      <c r="C394" s="2"/>
      <c r="D394" s="1"/>
      <c r="E394" s="1"/>
      <c r="F394" s="1"/>
      <c r="G394" s="1"/>
    </row>
    <row r="395" spans="2:7" ht="18">
      <c r="B395" s="2"/>
      <c r="C395" s="2"/>
      <c r="D395" s="1"/>
      <c r="E395" s="1"/>
      <c r="F395" s="1"/>
      <c r="G395" s="1"/>
    </row>
    <row r="396" spans="2:7" ht="18">
      <c r="B396" s="2"/>
      <c r="C396" s="2"/>
      <c r="D396" s="1"/>
      <c r="E396" s="1"/>
      <c r="F396" s="1"/>
      <c r="G396" s="1"/>
    </row>
    <row r="397" spans="2:7" ht="18">
      <c r="B397" s="2"/>
      <c r="C397" s="2"/>
      <c r="D397" s="1"/>
      <c r="E397" s="1"/>
      <c r="F397" s="1"/>
      <c r="G397" s="1"/>
    </row>
    <row r="398" spans="2:7" ht="18">
      <c r="B398" s="2"/>
      <c r="C398" s="2"/>
      <c r="D398" s="1"/>
      <c r="E398" s="1"/>
      <c r="F398" s="1"/>
      <c r="G398" s="1"/>
    </row>
    <row r="399" spans="2:7" ht="18">
      <c r="B399" s="2"/>
      <c r="C399" s="2"/>
      <c r="D399" s="1"/>
      <c r="E399" s="1"/>
      <c r="F399" s="1"/>
      <c r="G399" s="1"/>
    </row>
    <row r="400" spans="2:7" ht="18">
      <c r="B400" s="2"/>
      <c r="C400" s="2"/>
      <c r="D400" s="1"/>
      <c r="E400" s="1"/>
      <c r="F400" s="1"/>
      <c r="G400" s="1"/>
    </row>
    <row r="401" spans="2:7" ht="18">
      <c r="B401" s="2"/>
      <c r="C401" s="2"/>
      <c r="D401" s="1"/>
      <c r="E401" s="1"/>
      <c r="F401" s="1"/>
      <c r="G401" s="1"/>
    </row>
    <row r="402" spans="2:7" ht="18">
      <c r="B402" s="2"/>
      <c r="C402" s="2"/>
      <c r="D402" s="1"/>
      <c r="E402" s="1"/>
      <c r="F402" s="1"/>
      <c r="G402" s="1"/>
    </row>
    <row r="403" spans="2:7" ht="18">
      <c r="B403" s="2"/>
      <c r="C403" s="2"/>
      <c r="D403" s="1"/>
      <c r="E403" s="1"/>
      <c r="F403" s="1"/>
      <c r="G403" s="1"/>
    </row>
    <row r="404" spans="2:7" ht="18">
      <c r="B404" s="2"/>
      <c r="C404" s="2"/>
      <c r="D404" s="1"/>
      <c r="E404" s="1"/>
      <c r="F404" s="1"/>
      <c r="G404" s="1"/>
    </row>
    <row r="405" spans="2:7" ht="18">
      <c r="B405" s="2"/>
      <c r="C405" s="2"/>
      <c r="D405" s="1"/>
      <c r="E405" s="1"/>
      <c r="F405" s="1"/>
      <c r="G405" s="1"/>
    </row>
    <row r="406" spans="2:7" ht="18">
      <c r="B406" s="2"/>
      <c r="C406" s="2"/>
      <c r="D406" s="1"/>
      <c r="E406" s="1"/>
      <c r="F406" s="1"/>
      <c r="G406" s="1"/>
    </row>
    <row r="407" spans="2:7" ht="18">
      <c r="B407" s="2"/>
      <c r="C407" s="2"/>
      <c r="D407" s="1"/>
      <c r="E407" s="1"/>
      <c r="F407" s="1"/>
      <c r="G407" s="1"/>
    </row>
    <row r="408" spans="2:7" ht="18">
      <c r="B408" s="2"/>
      <c r="C408" s="2"/>
      <c r="D408" s="1"/>
      <c r="E408" s="1"/>
      <c r="F408" s="1"/>
      <c r="G408" s="1"/>
    </row>
    <row r="409" spans="2:7" ht="18">
      <c r="B409" s="2"/>
      <c r="C409" s="2"/>
      <c r="D409" s="1"/>
      <c r="E409" s="1"/>
      <c r="F409" s="1"/>
      <c r="G409" s="1"/>
    </row>
    <row r="410" spans="2:7" ht="18">
      <c r="B410" s="2"/>
      <c r="C410" s="2"/>
      <c r="D410" s="1"/>
      <c r="E410" s="1"/>
      <c r="F410" s="1"/>
      <c r="G410" s="1"/>
    </row>
    <row r="411" spans="2:7" ht="18">
      <c r="B411" s="2"/>
      <c r="C411" s="2"/>
      <c r="D411" s="1"/>
      <c r="E411" s="1"/>
      <c r="F411" s="1"/>
      <c r="G411" s="1"/>
    </row>
    <row r="412" spans="2:7" ht="18">
      <c r="B412" s="2"/>
      <c r="C412" s="2"/>
      <c r="D412" s="1"/>
      <c r="E412" s="1"/>
      <c r="F412" s="1"/>
      <c r="G412" s="1"/>
    </row>
    <row r="413" spans="2:7" ht="18">
      <c r="B413" s="2"/>
      <c r="C413" s="2"/>
      <c r="D413" s="1"/>
      <c r="E413" s="1"/>
      <c r="F413" s="1"/>
      <c r="G413" s="1"/>
    </row>
    <row r="414" spans="2:7" ht="18">
      <c r="B414" s="2"/>
      <c r="C414" s="2"/>
      <c r="D414" s="1"/>
      <c r="E414" s="1"/>
      <c r="F414" s="1"/>
      <c r="G414" s="1"/>
    </row>
    <row r="415" spans="2:7" ht="18">
      <c r="B415" s="2"/>
      <c r="C415" s="2"/>
      <c r="D415" s="1"/>
      <c r="E415" s="1"/>
      <c r="F415" s="1"/>
      <c r="G415" s="1"/>
    </row>
    <row r="416" spans="2:7" ht="18">
      <c r="B416" s="2"/>
      <c r="C416" s="2"/>
      <c r="D416" s="1"/>
      <c r="E416" s="1"/>
      <c r="F416" s="1"/>
      <c r="G416" s="1"/>
    </row>
    <row r="417" spans="2:7" ht="18">
      <c r="B417" s="2"/>
      <c r="C417" s="2"/>
      <c r="D417" s="1"/>
      <c r="E417" s="1"/>
      <c r="F417" s="1"/>
      <c r="G417" s="1"/>
    </row>
    <row r="418" spans="2:7" ht="18">
      <c r="B418" s="2"/>
      <c r="C418" s="2"/>
      <c r="D418" s="1"/>
      <c r="E418" s="1"/>
      <c r="F418" s="1"/>
      <c r="G418" s="1"/>
    </row>
    <row r="419" spans="2:7" ht="18">
      <c r="B419" s="2"/>
      <c r="C419" s="2"/>
      <c r="D419" s="1"/>
      <c r="E419" s="1"/>
      <c r="F419" s="1"/>
      <c r="G419" s="1"/>
    </row>
    <row r="420" spans="2:7" ht="18">
      <c r="B420" s="2"/>
      <c r="C420" s="2"/>
      <c r="D420" s="1"/>
      <c r="E420" s="1"/>
      <c r="F420" s="1"/>
      <c r="G420" s="1"/>
    </row>
    <row r="421" spans="2:7" ht="18">
      <c r="B421" s="2"/>
      <c r="C421" s="2"/>
      <c r="D421" s="1"/>
      <c r="E421" s="1"/>
      <c r="F421" s="1"/>
      <c r="G421" s="1"/>
    </row>
    <row r="422" spans="2:7" ht="18">
      <c r="B422" s="2"/>
      <c r="C422" s="2"/>
      <c r="D422" s="1"/>
      <c r="E422" s="1"/>
      <c r="F422" s="1"/>
      <c r="G422" s="1"/>
    </row>
    <row r="423" spans="2:7" ht="18">
      <c r="B423" s="2"/>
      <c r="C423" s="2"/>
      <c r="D423" s="1"/>
      <c r="E423" s="1"/>
      <c r="F423" s="1"/>
      <c r="G423" s="1"/>
    </row>
    <row r="424" spans="2:7" ht="18">
      <c r="B424" s="2"/>
      <c r="C424" s="2"/>
      <c r="D424" s="1"/>
      <c r="E424" s="1"/>
      <c r="F424" s="1"/>
      <c r="G424" s="1"/>
    </row>
    <row r="425" spans="2:7" ht="18">
      <c r="B425" s="2"/>
      <c r="C425" s="2"/>
      <c r="D425" s="1"/>
      <c r="E425" s="1"/>
      <c r="F425" s="1"/>
      <c r="G425" s="1"/>
    </row>
    <row r="426" spans="2:7" ht="18">
      <c r="B426" s="2"/>
      <c r="C426" s="2"/>
      <c r="D426" s="1"/>
      <c r="E426" s="1"/>
      <c r="F426" s="1"/>
      <c r="G426" s="1"/>
    </row>
    <row r="427" spans="2:7" ht="18">
      <c r="B427" s="2"/>
      <c r="C427" s="2"/>
      <c r="D427" s="1"/>
      <c r="E427" s="1"/>
      <c r="F427" s="1"/>
      <c r="G427" s="1"/>
    </row>
    <row r="428" spans="2:7" ht="18">
      <c r="B428" s="2"/>
      <c r="C428" s="2"/>
      <c r="D428" s="1"/>
      <c r="E428" s="1"/>
      <c r="F428" s="1"/>
      <c r="G428" s="1"/>
    </row>
    <row r="429" spans="2:7" ht="18">
      <c r="B429" s="2"/>
      <c r="C429" s="2"/>
      <c r="D429" s="1"/>
      <c r="E429" s="1"/>
      <c r="F429" s="1"/>
      <c r="G429" s="1"/>
    </row>
    <row r="430" spans="2:7" ht="18">
      <c r="B430" s="2"/>
      <c r="C430" s="2"/>
      <c r="D430" s="1"/>
      <c r="E430" s="1"/>
      <c r="F430" s="1"/>
      <c r="G430" s="1"/>
    </row>
    <row r="431" spans="2:7" ht="18">
      <c r="B431" s="2"/>
      <c r="C431" s="2"/>
      <c r="D431" s="1"/>
      <c r="E431" s="1"/>
      <c r="F431" s="1"/>
      <c r="G431" s="1"/>
    </row>
    <row r="432" spans="2:7" ht="18">
      <c r="B432" s="2"/>
      <c r="C432" s="2"/>
      <c r="D432" s="1"/>
      <c r="E432" s="1"/>
      <c r="F432" s="1"/>
      <c r="G432" s="1"/>
    </row>
    <row r="433" spans="2:7" ht="18">
      <c r="B433" s="2"/>
      <c r="C433" s="2"/>
      <c r="D433" s="1"/>
      <c r="E433" s="1"/>
      <c r="F433" s="1"/>
      <c r="G433" s="1"/>
    </row>
    <row r="434" spans="2:7" ht="18">
      <c r="B434" s="2"/>
      <c r="C434" s="2"/>
      <c r="D434" s="1"/>
      <c r="E434" s="1"/>
      <c r="F434" s="1"/>
      <c r="G434" s="1"/>
    </row>
    <row r="435" spans="2:7" ht="18">
      <c r="B435" s="2"/>
      <c r="C435" s="2"/>
      <c r="D435" s="1"/>
      <c r="E435" s="1"/>
      <c r="F435" s="1"/>
      <c r="G435" s="1"/>
    </row>
    <row r="436" spans="2:7" ht="18">
      <c r="B436" s="2"/>
      <c r="C436" s="2"/>
      <c r="D436" s="1"/>
      <c r="E436" s="1"/>
      <c r="F436" s="1"/>
      <c r="G436" s="1"/>
    </row>
    <row r="437" spans="2:7" ht="18">
      <c r="B437" s="2"/>
      <c r="C437" s="2"/>
      <c r="D437" s="1"/>
      <c r="E437" s="1"/>
      <c r="F437" s="1"/>
      <c r="G437" s="1"/>
    </row>
    <row r="438" spans="2:7" ht="18">
      <c r="B438" s="2"/>
      <c r="C438" s="2"/>
      <c r="D438" s="1"/>
      <c r="E438" s="1"/>
      <c r="F438" s="1"/>
      <c r="G438" s="1"/>
    </row>
    <row r="439" spans="2:7" ht="18">
      <c r="B439" s="2"/>
      <c r="C439" s="2"/>
      <c r="D439" s="1"/>
      <c r="E439" s="1"/>
      <c r="F439" s="1"/>
      <c r="G439" s="1"/>
    </row>
    <row r="440" spans="2:7" ht="18">
      <c r="B440" s="2"/>
      <c r="C440" s="2"/>
      <c r="D440" s="1"/>
      <c r="E440" s="1"/>
      <c r="F440" s="1"/>
      <c r="G440" s="1"/>
    </row>
    <row r="441" spans="2:7" ht="18">
      <c r="B441" s="2"/>
      <c r="C441" s="2"/>
      <c r="D441" s="1"/>
      <c r="E441" s="1"/>
      <c r="F441" s="1"/>
      <c r="G441" s="1"/>
    </row>
    <row r="442" spans="2:7" ht="18">
      <c r="B442" s="2"/>
      <c r="C442" s="2"/>
      <c r="D442" s="1"/>
      <c r="E442" s="1"/>
      <c r="F442" s="1"/>
      <c r="G442" s="1"/>
    </row>
    <row r="443" spans="2:7" ht="18">
      <c r="B443" s="2"/>
      <c r="C443" s="2"/>
      <c r="D443" s="1"/>
      <c r="E443" s="1"/>
      <c r="F443" s="1"/>
      <c r="G443" s="1"/>
    </row>
    <row r="444" spans="2:7" ht="18">
      <c r="B444" s="2"/>
      <c r="C444" s="2"/>
      <c r="D444" s="1"/>
      <c r="E444" s="1"/>
      <c r="F444" s="1"/>
      <c r="G444" s="1"/>
    </row>
    <row r="445" spans="2:7" ht="18">
      <c r="B445" s="2"/>
      <c r="C445" s="2"/>
      <c r="D445" s="1"/>
      <c r="E445" s="1"/>
      <c r="F445" s="1"/>
      <c r="G445" s="1"/>
    </row>
    <row r="446" spans="2:7" ht="18">
      <c r="B446" s="2"/>
      <c r="C446" s="2"/>
      <c r="D446" s="1"/>
      <c r="E446" s="1"/>
      <c r="F446" s="1"/>
      <c r="G446" s="1"/>
    </row>
    <row r="447" spans="2:7" ht="18">
      <c r="B447" s="2"/>
      <c r="C447" s="2"/>
      <c r="D447" s="1"/>
      <c r="E447" s="1"/>
      <c r="F447" s="1"/>
      <c r="G447" s="1"/>
    </row>
    <row r="448" spans="2:7" ht="18">
      <c r="B448" s="2"/>
      <c r="C448" s="2"/>
      <c r="D448" s="1"/>
      <c r="E448" s="1"/>
      <c r="F448" s="1"/>
      <c r="G448" s="1"/>
    </row>
    <row r="449" spans="2:7" ht="18">
      <c r="B449" s="2"/>
      <c r="C449" s="2"/>
      <c r="D449" s="1"/>
      <c r="E449" s="1"/>
      <c r="F449" s="1"/>
      <c r="G449" s="1"/>
    </row>
    <row r="450" spans="2:7" ht="18">
      <c r="B450" s="2"/>
      <c r="C450" s="2"/>
      <c r="D450" s="1"/>
      <c r="E450" s="1"/>
      <c r="F450" s="1"/>
      <c r="G450" s="1"/>
    </row>
    <row r="451" spans="2:7" ht="18">
      <c r="B451" s="2"/>
      <c r="C451" s="2"/>
      <c r="D451" s="1"/>
      <c r="E451" s="1"/>
      <c r="F451" s="1"/>
      <c r="G451" s="1"/>
    </row>
    <row r="452" spans="2:7" ht="18">
      <c r="B452" s="2"/>
      <c r="C452" s="2"/>
      <c r="D452" s="1"/>
      <c r="E452" s="1"/>
      <c r="F452" s="1"/>
      <c r="G452" s="1"/>
    </row>
    <row r="453" spans="2:7" ht="18">
      <c r="B453" s="2"/>
      <c r="C453" s="2"/>
      <c r="D453" s="1"/>
      <c r="E453" s="1"/>
      <c r="F453" s="1"/>
      <c r="G453" s="1"/>
    </row>
    <row r="454" spans="2:7" ht="18">
      <c r="B454" s="2"/>
      <c r="C454" s="2"/>
      <c r="D454" s="1"/>
      <c r="E454" s="1"/>
      <c r="F454" s="1"/>
      <c r="G454" s="1"/>
    </row>
    <row r="455" spans="2:7" ht="18">
      <c r="B455" s="2"/>
      <c r="C455" s="2"/>
      <c r="D455" s="1"/>
      <c r="E455" s="1"/>
      <c r="F455" s="1"/>
      <c r="G455" s="1"/>
    </row>
    <row r="456" spans="2:7" ht="18">
      <c r="B456" s="2"/>
      <c r="C456" s="2"/>
      <c r="D456" s="1"/>
      <c r="E456" s="1"/>
      <c r="F456" s="1"/>
      <c r="G456" s="1"/>
    </row>
    <row r="457" spans="2:7" ht="18">
      <c r="B457" s="2"/>
      <c r="C457" s="2"/>
      <c r="D457" s="1"/>
      <c r="E457" s="1"/>
      <c r="F457" s="1"/>
      <c r="G457" s="1"/>
    </row>
    <row r="458" spans="2:7" ht="18">
      <c r="B458" s="2"/>
      <c r="C458" s="2"/>
      <c r="D458" s="1"/>
      <c r="E458" s="1"/>
      <c r="F458" s="1"/>
      <c r="G458" s="1"/>
    </row>
    <row r="459" spans="2:7" ht="18">
      <c r="B459" s="2"/>
      <c r="C459" s="2"/>
      <c r="D459" s="1"/>
      <c r="E459" s="1"/>
      <c r="F459" s="1"/>
      <c r="G459" s="1"/>
    </row>
    <row r="460" spans="2:7" ht="18">
      <c r="B460" s="2"/>
      <c r="C460" s="2"/>
      <c r="D460" s="1"/>
      <c r="E460" s="1"/>
      <c r="F460" s="1"/>
      <c r="G460" s="1"/>
    </row>
    <row r="461" spans="2:7" ht="18">
      <c r="B461" s="2"/>
      <c r="C461" s="2"/>
      <c r="D461" s="1"/>
      <c r="E461" s="1"/>
      <c r="F461" s="1"/>
      <c r="G461" s="1"/>
    </row>
    <row r="462" spans="2:7" ht="18">
      <c r="B462" s="2"/>
      <c r="C462" s="2"/>
      <c r="D462" s="1"/>
      <c r="E462" s="1"/>
      <c r="F462" s="1"/>
      <c r="G462" s="1"/>
    </row>
    <row r="463" spans="2:7" ht="18">
      <c r="B463" s="2"/>
      <c r="C463" s="2"/>
      <c r="D463" s="1"/>
      <c r="E463" s="1"/>
      <c r="F463" s="1"/>
      <c r="G463" s="1"/>
    </row>
    <row r="464" spans="2:7" ht="18">
      <c r="B464" s="2"/>
      <c r="C464" s="2"/>
      <c r="D464" s="1"/>
      <c r="E464" s="1"/>
      <c r="F464" s="1"/>
      <c r="G464" s="1"/>
    </row>
    <row r="465" spans="2:7" ht="18">
      <c r="B465" s="2"/>
      <c r="C465" s="2"/>
      <c r="D465" s="1"/>
      <c r="E465" s="1"/>
      <c r="F465" s="1"/>
      <c r="G465" s="1"/>
    </row>
    <row r="466" spans="2:7" ht="18">
      <c r="B466" s="2"/>
      <c r="C466" s="2"/>
      <c r="D466" s="1"/>
      <c r="E466" s="1"/>
      <c r="F466" s="1"/>
      <c r="G466" s="1"/>
    </row>
    <row r="467" spans="2:7" ht="18">
      <c r="B467" s="2"/>
      <c r="C467" s="2"/>
      <c r="D467" s="1"/>
      <c r="E467" s="1"/>
      <c r="F467" s="1"/>
      <c r="G467" s="1"/>
    </row>
    <row r="468" spans="2:7" ht="18">
      <c r="B468" s="2"/>
      <c r="C468" s="2"/>
      <c r="D468" s="1"/>
      <c r="E468" s="1"/>
      <c r="F468" s="1"/>
      <c r="G468" s="1"/>
    </row>
    <row r="469" spans="2:7" ht="18">
      <c r="B469" s="2"/>
      <c r="C469" s="2"/>
      <c r="D469" s="1"/>
      <c r="E469" s="1"/>
      <c r="F469" s="1"/>
      <c r="G469" s="1"/>
    </row>
    <row r="470" spans="2:7" ht="18">
      <c r="B470" s="2"/>
      <c r="C470" s="2"/>
      <c r="D470" s="1"/>
      <c r="E470" s="1"/>
      <c r="F470" s="1"/>
      <c r="G470" s="1"/>
    </row>
    <row r="471" spans="2:7" ht="18">
      <c r="B471" s="2"/>
      <c r="C471" s="2"/>
      <c r="D471" s="1"/>
      <c r="E471" s="1"/>
      <c r="F471" s="1"/>
      <c r="G471" s="1"/>
    </row>
    <row r="472" spans="2:7" ht="18">
      <c r="B472" s="2"/>
      <c r="C472" s="2"/>
      <c r="D472" s="1"/>
      <c r="E472" s="1"/>
      <c r="F472" s="1"/>
      <c r="G472" s="1"/>
    </row>
    <row r="473" spans="2:7" ht="18">
      <c r="B473" s="2"/>
      <c r="C473" s="2"/>
      <c r="D473" s="1"/>
      <c r="E473" s="1"/>
      <c r="F473" s="1"/>
      <c r="G473" s="1"/>
    </row>
    <row r="474" spans="2:7" ht="18">
      <c r="B474" s="2"/>
      <c r="C474" s="2"/>
      <c r="D474" s="1"/>
      <c r="E474" s="1"/>
      <c r="F474" s="1"/>
      <c r="G474" s="1"/>
    </row>
    <row r="475" spans="2:7" ht="18">
      <c r="B475" s="2"/>
      <c r="C475" s="2"/>
      <c r="D475" s="1"/>
      <c r="E475" s="1"/>
      <c r="F475" s="1"/>
      <c r="G475" s="1"/>
    </row>
    <row r="476" spans="2:7" ht="18">
      <c r="B476" s="2"/>
      <c r="C476" s="2"/>
      <c r="D476" s="1"/>
      <c r="E476" s="1"/>
      <c r="F476" s="1"/>
      <c r="G476" s="1"/>
    </row>
    <row r="477" spans="2:7" ht="18">
      <c r="B477" s="2"/>
      <c r="C477" s="2"/>
      <c r="D477" s="1"/>
      <c r="E477" s="1"/>
      <c r="F477" s="1"/>
      <c r="G477" s="1"/>
    </row>
    <row r="478" spans="2:7" ht="18">
      <c r="B478" s="2"/>
      <c r="C478" s="2"/>
      <c r="D478" s="1"/>
      <c r="E478" s="1"/>
      <c r="F478" s="1"/>
      <c r="G478" s="1"/>
    </row>
    <row r="479" spans="2:7" ht="18">
      <c r="B479" s="2"/>
      <c r="C479" s="2"/>
      <c r="D479" s="1"/>
      <c r="E479" s="1"/>
      <c r="F479" s="1"/>
      <c r="G479" s="1"/>
    </row>
    <row r="480" spans="2:7" ht="18">
      <c r="B480" s="2"/>
      <c r="C480" s="2"/>
      <c r="D480" s="1"/>
      <c r="E480" s="1"/>
      <c r="F480" s="1"/>
      <c r="G480" s="1"/>
    </row>
    <row r="481" spans="2:7" ht="18">
      <c r="B481" s="2"/>
      <c r="C481" s="2"/>
      <c r="D481" s="1"/>
      <c r="E481" s="1"/>
      <c r="F481" s="1"/>
      <c r="G481" s="1"/>
    </row>
    <row r="482" spans="2:7" ht="18">
      <c r="B482" s="2"/>
      <c r="C482" s="2"/>
      <c r="D482" s="1"/>
      <c r="E482" s="1"/>
      <c r="F482" s="1"/>
      <c r="G482" s="1"/>
    </row>
    <row r="483" spans="2:7" ht="18">
      <c r="B483" s="2"/>
      <c r="C483" s="2"/>
      <c r="D483" s="1"/>
      <c r="E483" s="1"/>
      <c r="F483" s="1"/>
      <c r="G483" s="1"/>
    </row>
    <row r="484" spans="2:7" ht="18">
      <c r="B484" s="2"/>
      <c r="C484" s="2"/>
      <c r="D484" s="1"/>
      <c r="E484" s="1"/>
      <c r="F484" s="1"/>
      <c r="G484" s="1"/>
    </row>
    <row r="485" spans="2:7" ht="18">
      <c r="B485" s="2"/>
      <c r="C485" s="2"/>
      <c r="D485" s="1"/>
      <c r="E485" s="1"/>
      <c r="F485" s="1"/>
      <c r="G485" s="1"/>
    </row>
    <row r="486" spans="2:7" ht="18">
      <c r="B486" s="2"/>
      <c r="C486" s="2"/>
      <c r="D486" s="1"/>
      <c r="E486" s="1"/>
      <c r="F486" s="1"/>
      <c r="G486" s="1"/>
    </row>
  </sheetData>
  <sheetProtection sort="0" autoFilter="0" pivotTables="0"/>
  <mergeCells count="13">
    <mergeCell ref="G3:G4"/>
    <mergeCell ref="A2:G2"/>
    <mergeCell ref="A3:A4"/>
    <mergeCell ref="B3:C3"/>
    <mergeCell ref="D3:D4"/>
    <mergeCell ref="F3:F4"/>
    <mergeCell ref="E3:E4"/>
    <mergeCell ref="N3:N4"/>
    <mergeCell ref="H3:H4"/>
    <mergeCell ref="I3:J3"/>
    <mergeCell ref="K3:K4"/>
    <mergeCell ref="M3:M4"/>
    <mergeCell ref="L3:L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9"/>
  <sheetViews>
    <sheetView view="pageBreakPreview" zoomScale="90" zoomScaleNormal="100" zoomScaleSheetLayoutView="90" workbookViewId="0">
      <selection activeCell="D3" sqref="D3"/>
    </sheetView>
  </sheetViews>
  <sheetFormatPr defaultRowHeight="14.4"/>
  <cols>
    <col min="1" max="1" width="49.44140625" customWidth="1"/>
    <col min="2" max="4" width="18.6640625" customWidth="1"/>
  </cols>
  <sheetData>
    <row r="1" spans="1:4" ht="18.75" customHeight="1">
      <c r="A1" s="121" t="s">
        <v>238</v>
      </c>
      <c r="B1" s="121"/>
      <c r="C1" s="121"/>
      <c r="D1" s="121"/>
    </row>
    <row r="2" spans="1:4" ht="94.5" customHeight="1">
      <c r="A2" s="98" t="s">
        <v>236</v>
      </c>
      <c r="B2" s="119" t="s">
        <v>207</v>
      </c>
      <c r="C2" s="119" t="s">
        <v>208</v>
      </c>
      <c r="D2" s="119" t="s">
        <v>181</v>
      </c>
    </row>
    <row r="3" spans="1:4" ht="37.5" customHeight="1">
      <c r="A3" s="93" t="s">
        <v>54</v>
      </c>
      <c r="B3" s="141">
        <v>110</v>
      </c>
      <c r="C3" s="99">
        <v>110</v>
      </c>
      <c r="D3" s="99">
        <v>7400</v>
      </c>
    </row>
    <row r="4" spans="1:4" ht="37.5" customHeight="1">
      <c r="A4" s="93" t="s">
        <v>55</v>
      </c>
      <c r="B4" s="141">
        <v>42</v>
      </c>
      <c r="C4" s="99">
        <v>42</v>
      </c>
      <c r="D4" s="99">
        <v>2310</v>
      </c>
    </row>
    <row r="5" spans="1:4" ht="37.5" customHeight="1">
      <c r="A5" s="93" t="s">
        <v>63</v>
      </c>
      <c r="B5" s="141">
        <v>0</v>
      </c>
      <c r="C5" s="99">
        <v>0</v>
      </c>
      <c r="D5" s="99">
        <v>0</v>
      </c>
    </row>
    <row r="6" spans="1:4" ht="37.5" customHeight="1">
      <c r="A6" s="93" t="s">
        <v>64</v>
      </c>
      <c r="B6" s="141">
        <v>0</v>
      </c>
      <c r="C6" s="99">
        <v>0</v>
      </c>
      <c r="D6" s="99">
        <v>0</v>
      </c>
    </row>
    <row r="7" spans="1:4" ht="37.5" customHeight="1">
      <c r="A7" s="93" t="s">
        <v>65</v>
      </c>
      <c r="B7" s="141">
        <v>0</v>
      </c>
      <c r="C7" s="99">
        <v>0</v>
      </c>
      <c r="D7" s="99">
        <v>0</v>
      </c>
    </row>
    <row r="8" spans="1:4" ht="37.5" customHeight="1">
      <c r="A8" s="93" t="s">
        <v>66</v>
      </c>
      <c r="B8" s="141">
        <v>0</v>
      </c>
      <c r="C8" s="99">
        <v>0</v>
      </c>
      <c r="D8" s="99">
        <v>0</v>
      </c>
    </row>
    <row r="9" spans="1:4" ht="37.5" customHeight="1">
      <c r="A9" s="120" t="s">
        <v>84</v>
      </c>
      <c r="B9" s="35">
        <f>SUM(B3:B8)</f>
        <v>152</v>
      </c>
      <c r="C9" s="35">
        <v>152</v>
      </c>
      <c r="D9" s="35">
        <f>SUM(D3:D8)</f>
        <v>9710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34"/>
  <sheetViews>
    <sheetView view="pageBreakPreview" zoomScale="86" zoomScaleNormal="100" zoomScaleSheetLayoutView="86" workbookViewId="0">
      <selection activeCell="B4" sqref="B4"/>
    </sheetView>
  </sheetViews>
  <sheetFormatPr defaultRowHeight="14.4"/>
  <cols>
    <col min="1" max="1" width="5" customWidth="1"/>
    <col min="2" max="2" width="97.44140625" customWidth="1"/>
    <col min="3" max="3" width="22.88671875" customWidth="1"/>
    <col min="4" max="5" width="25.33203125" customWidth="1"/>
    <col min="6" max="6" width="25.44140625" customWidth="1"/>
  </cols>
  <sheetData>
    <row r="1" spans="1:6" ht="37.5" customHeight="1">
      <c r="A1" s="403" t="s">
        <v>239</v>
      </c>
      <c r="B1" s="403"/>
      <c r="C1" s="403"/>
      <c r="D1" s="403"/>
      <c r="E1" s="403"/>
      <c r="F1" s="403"/>
    </row>
    <row r="2" spans="1:6" ht="86.25" customHeight="1">
      <c r="A2" s="27" t="s">
        <v>56</v>
      </c>
      <c r="B2" s="27" t="s">
        <v>117</v>
      </c>
      <c r="C2" s="27" t="s">
        <v>247</v>
      </c>
      <c r="D2" s="224" t="s">
        <v>258</v>
      </c>
      <c r="E2" s="148" t="s">
        <v>245</v>
      </c>
      <c r="F2" s="147" t="s">
        <v>259</v>
      </c>
    </row>
    <row r="3" spans="1:6" ht="18">
      <c r="A3" s="136"/>
      <c r="B3" s="137" t="s">
        <v>217</v>
      </c>
      <c r="C3" s="136"/>
      <c r="D3" s="153"/>
      <c r="E3" s="153"/>
      <c r="F3" s="136"/>
    </row>
    <row r="4" spans="1:6" ht="18">
      <c r="A4" s="138"/>
      <c r="B4" s="134" t="s">
        <v>55</v>
      </c>
      <c r="C4" s="135"/>
      <c r="D4" s="135"/>
      <c r="E4" s="135"/>
      <c r="F4" s="135"/>
    </row>
    <row r="5" spans="1:6" ht="18">
      <c r="A5" s="95">
        <v>1</v>
      </c>
      <c r="B5" s="67"/>
      <c r="C5" s="67"/>
      <c r="D5" s="67"/>
      <c r="E5" s="67"/>
      <c r="F5" s="67"/>
    </row>
    <row r="6" spans="1:6" ht="18">
      <c r="A6" s="95">
        <v>2</v>
      </c>
      <c r="B6" s="67"/>
      <c r="C6" s="67"/>
      <c r="D6" s="67"/>
      <c r="E6" s="67"/>
      <c r="F6" s="67"/>
    </row>
    <row r="7" spans="1:6" ht="18">
      <c r="A7" s="95">
        <v>3</v>
      </c>
      <c r="B7" s="67"/>
      <c r="C7" s="67"/>
      <c r="D7" s="67"/>
      <c r="E7" s="67"/>
      <c r="F7" s="67"/>
    </row>
    <row r="8" spans="1:6" ht="18">
      <c r="A8" s="95">
        <v>4</v>
      </c>
      <c r="B8" s="67"/>
      <c r="C8" s="67"/>
      <c r="D8" s="67"/>
      <c r="E8" s="67"/>
      <c r="F8" s="67"/>
    </row>
    <row r="9" spans="1:6" ht="18">
      <c r="A9" s="95">
        <v>5</v>
      </c>
      <c r="B9" s="67"/>
      <c r="C9" s="67"/>
      <c r="D9" s="67"/>
      <c r="E9" s="67"/>
      <c r="F9" s="67"/>
    </row>
    <row r="10" spans="1:6" ht="23.25" customHeight="1">
      <c r="A10" s="138"/>
      <c r="B10" s="134" t="s">
        <v>219</v>
      </c>
      <c r="C10" s="135"/>
      <c r="D10" s="135"/>
      <c r="E10" s="135"/>
      <c r="F10" s="135"/>
    </row>
    <row r="11" spans="1:6" ht="18">
      <c r="A11" s="95">
        <v>1</v>
      </c>
      <c r="B11" s="56"/>
      <c r="C11" s="56"/>
      <c r="D11" s="56"/>
      <c r="E11" s="56"/>
      <c r="F11" s="56"/>
    </row>
    <row r="12" spans="1:6" ht="18">
      <c r="A12" s="95">
        <v>2</v>
      </c>
      <c r="B12" s="56"/>
      <c r="C12" s="56"/>
      <c r="D12" s="56"/>
      <c r="E12" s="56"/>
      <c r="F12" s="56"/>
    </row>
    <row r="13" spans="1:6" ht="18">
      <c r="A13" s="95">
        <v>3</v>
      </c>
      <c r="B13" s="56"/>
      <c r="C13" s="56"/>
      <c r="D13" s="56"/>
      <c r="E13" s="56"/>
      <c r="F13" s="56"/>
    </row>
    <row r="14" spans="1:6" ht="18">
      <c r="A14" s="95">
        <v>4</v>
      </c>
      <c r="B14" s="56"/>
      <c r="C14" s="56"/>
      <c r="D14" s="56"/>
      <c r="E14" s="56"/>
      <c r="F14" s="56"/>
    </row>
    <row r="15" spans="1:6" ht="18">
      <c r="A15" s="95">
        <v>5</v>
      </c>
      <c r="B15" s="56"/>
      <c r="C15" s="56"/>
      <c r="D15" s="56"/>
      <c r="E15" s="56"/>
      <c r="F15" s="56"/>
    </row>
    <row r="16" spans="1:6" ht="18">
      <c r="A16" s="138"/>
      <c r="B16" s="134" t="s">
        <v>65</v>
      </c>
      <c r="C16" s="135"/>
      <c r="D16" s="135"/>
      <c r="E16" s="135"/>
      <c r="F16" s="135"/>
    </row>
    <row r="17" spans="1:6" ht="18">
      <c r="A17" s="95">
        <v>1</v>
      </c>
      <c r="B17" s="56"/>
      <c r="C17" s="56"/>
      <c r="D17" s="56"/>
      <c r="E17" s="56"/>
      <c r="F17" s="56"/>
    </row>
    <row r="18" spans="1:6" ht="18">
      <c r="A18" s="95">
        <v>2</v>
      </c>
      <c r="B18" s="56"/>
      <c r="C18" s="56"/>
      <c r="D18" s="56"/>
      <c r="E18" s="56"/>
      <c r="F18" s="56"/>
    </row>
    <row r="19" spans="1:6" ht="18">
      <c r="A19" s="95">
        <v>3</v>
      </c>
      <c r="B19" s="56"/>
      <c r="C19" s="56"/>
      <c r="D19" s="56"/>
      <c r="E19" s="56"/>
      <c r="F19" s="56"/>
    </row>
    <row r="20" spans="1:6" ht="18">
      <c r="A20" s="95">
        <v>4</v>
      </c>
      <c r="B20" s="56"/>
      <c r="C20" s="56"/>
      <c r="D20" s="56"/>
      <c r="E20" s="56"/>
      <c r="F20" s="56"/>
    </row>
    <row r="21" spans="1:6" ht="18">
      <c r="A21" s="95">
        <v>5</v>
      </c>
      <c r="B21" s="67"/>
      <c r="C21" s="67"/>
      <c r="D21" s="67"/>
      <c r="E21" s="67"/>
      <c r="F21" s="67"/>
    </row>
    <row r="22" spans="1:6" ht="34.799999999999997">
      <c r="A22" s="138"/>
      <c r="B22" s="140" t="s">
        <v>180</v>
      </c>
      <c r="C22" s="135"/>
      <c r="D22" s="135"/>
      <c r="E22" s="135"/>
      <c r="F22" s="135"/>
    </row>
    <row r="23" spans="1:6" ht="18">
      <c r="A23" s="152">
        <v>1</v>
      </c>
      <c r="B23" s="141"/>
      <c r="C23" s="139"/>
      <c r="D23" s="139"/>
      <c r="E23" s="139"/>
      <c r="F23" s="139"/>
    </row>
    <row r="24" spans="1:6" ht="18">
      <c r="A24" s="152">
        <v>2</v>
      </c>
      <c r="B24" s="141"/>
      <c r="C24" s="139"/>
      <c r="D24" s="139"/>
      <c r="E24" s="139"/>
      <c r="F24" s="139"/>
    </row>
    <row r="25" spans="1:6" ht="18">
      <c r="A25" s="152">
        <v>3</v>
      </c>
      <c r="B25" s="141"/>
      <c r="C25" s="139"/>
      <c r="D25" s="139"/>
      <c r="E25" s="139"/>
      <c r="F25" s="139"/>
    </row>
    <row r="26" spans="1:6" ht="18">
      <c r="A26" s="152">
        <v>4</v>
      </c>
      <c r="B26" s="141"/>
      <c r="C26" s="139"/>
      <c r="D26" s="139"/>
      <c r="E26" s="139"/>
      <c r="F26" s="139"/>
    </row>
    <row r="27" spans="1:6" ht="18">
      <c r="A27" s="152">
        <v>5</v>
      </c>
      <c r="B27" s="141"/>
      <c r="C27" s="139"/>
      <c r="D27" s="139"/>
      <c r="E27" s="139"/>
      <c r="F27" s="139"/>
    </row>
    <row r="28" spans="1:6" ht="18">
      <c r="A28" s="153"/>
      <c r="B28" s="137" t="s">
        <v>216</v>
      </c>
      <c r="C28" s="186"/>
      <c r="D28" s="186"/>
      <c r="E28" s="186"/>
      <c r="F28" s="186"/>
    </row>
    <row r="29" spans="1:6" ht="18">
      <c r="A29" s="138"/>
      <c r="B29" s="134" t="s">
        <v>220</v>
      </c>
      <c r="C29" s="185"/>
      <c r="D29" s="135"/>
      <c r="E29" s="135"/>
      <c r="F29" s="135"/>
    </row>
    <row r="30" spans="1:6" ht="18">
      <c r="A30" s="95">
        <v>1</v>
      </c>
      <c r="B30" s="56"/>
      <c r="C30" s="56"/>
      <c r="D30" s="56"/>
      <c r="E30" s="56"/>
      <c r="F30" s="56"/>
    </row>
    <row r="31" spans="1:6" ht="18">
      <c r="A31" s="95">
        <v>2</v>
      </c>
      <c r="B31" s="56"/>
      <c r="C31" s="56"/>
      <c r="D31" s="56"/>
      <c r="E31" s="56"/>
      <c r="F31" s="56"/>
    </row>
    <row r="32" spans="1:6" ht="18">
      <c r="A32" s="95">
        <v>3</v>
      </c>
      <c r="B32" s="56"/>
      <c r="C32" s="56"/>
      <c r="D32" s="56"/>
      <c r="E32" s="56"/>
      <c r="F32" s="56"/>
    </row>
    <row r="33" spans="1:6" ht="18">
      <c r="A33" s="95">
        <v>4</v>
      </c>
      <c r="B33" s="56"/>
      <c r="C33" s="56"/>
      <c r="D33" s="56"/>
      <c r="E33" s="56"/>
      <c r="F33" s="56"/>
    </row>
    <row r="34" spans="1:6" ht="18">
      <c r="A34" s="95">
        <v>5</v>
      </c>
      <c r="B34" s="67"/>
      <c r="C34" s="150"/>
      <c r="D34" s="151"/>
      <c r="E34" s="151"/>
      <c r="F34" s="151"/>
    </row>
    <row r="35" spans="1:6" ht="18">
      <c r="A35" s="154"/>
      <c r="B35" s="134" t="s">
        <v>219</v>
      </c>
      <c r="C35" s="135"/>
      <c r="D35" s="135"/>
      <c r="E35" s="135"/>
      <c r="F35" s="135"/>
    </row>
    <row r="36" spans="1:6" ht="18.75" customHeight="1">
      <c r="A36" s="95">
        <v>1</v>
      </c>
      <c r="B36" s="56"/>
      <c r="C36" s="56"/>
      <c r="D36" s="56"/>
      <c r="E36" s="56"/>
      <c r="F36" s="56"/>
    </row>
    <row r="37" spans="1:6" ht="24" customHeight="1">
      <c r="A37" s="95">
        <v>2</v>
      </c>
      <c r="B37" s="56"/>
      <c r="C37" s="56"/>
      <c r="D37" s="56"/>
      <c r="E37" s="56"/>
      <c r="F37" s="56"/>
    </row>
    <row r="38" spans="1:6" ht="21" customHeight="1">
      <c r="A38" s="95">
        <v>3</v>
      </c>
      <c r="B38" s="56"/>
      <c r="C38" s="56"/>
      <c r="D38" s="56"/>
      <c r="E38" s="56"/>
      <c r="F38" s="56"/>
    </row>
    <row r="39" spans="1:6" ht="18.75" customHeight="1">
      <c r="A39" s="95">
        <v>4</v>
      </c>
      <c r="B39" s="56"/>
      <c r="C39" s="56"/>
      <c r="D39" s="56"/>
      <c r="E39" s="56"/>
      <c r="F39" s="56"/>
    </row>
    <row r="40" spans="1:6" ht="19.5" customHeight="1">
      <c r="A40" s="95">
        <v>5</v>
      </c>
      <c r="B40" s="56"/>
      <c r="C40" s="56"/>
      <c r="D40" s="56"/>
      <c r="E40" s="56"/>
      <c r="F40" s="56"/>
    </row>
    <row r="41" spans="1:6" ht="18">
      <c r="A41" s="95">
        <v>6</v>
      </c>
      <c r="B41" s="56"/>
      <c r="C41" s="56"/>
      <c r="D41" s="56"/>
      <c r="E41" s="56"/>
      <c r="F41" s="56"/>
    </row>
    <row r="42" spans="1:6" ht="18" customHeight="1">
      <c r="A42" s="95">
        <v>7</v>
      </c>
      <c r="B42" s="56"/>
      <c r="C42" s="56"/>
      <c r="D42" s="56"/>
      <c r="E42" s="56"/>
      <c r="F42" s="56"/>
    </row>
    <row r="43" spans="1:6" ht="20.25" customHeight="1">
      <c r="A43" s="155">
        <v>8</v>
      </c>
      <c r="B43" s="56"/>
      <c r="C43" s="56"/>
      <c r="D43" s="56"/>
      <c r="E43" s="56"/>
      <c r="F43" s="56"/>
    </row>
    <row r="44" spans="1:6" ht="20.25" customHeight="1">
      <c r="A44" s="155">
        <v>9</v>
      </c>
      <c r="B44" s="56"/>
      <c r="C44" s="56"/>
      <c r="D44" s="56"/>
      <c r="E44" s="56"/>
      <c r="F44" s="56"/>
    </row>
    <row r="45" spans="1:6" ht="21" customHeight="1">
      <c r="A45" s="155">
        <v>10</v>
      </c>
      <c r="B45" s="56"/>
      <c r="C45" s="56"/>
      <c r="D45" s="56"/>
      <c r="E45" s="56"/>
      <c r="F45" s="56"/>
    </row>
    <row r="46" spans="1:6" ht="18">
      <c r="A46" s="156"/>
      <c r="B46" s="134" t="s">
        <v>65</v>
      </c>
      <c r="C46" s="135"/>
      <c r="D46" s="135"/>
      <c r="E46" s="135"/>
      <c r="F46" s="135"/>
    </row>
    <row r="47" spans="1:6" ht="18">
      <c r="A47" s="95">
        <v>1</v>
      </c>
      <c r="B47" s="56"/>
      <c r="C47" s="56"/>
      <c r="D47" s="56"/>
      <c r="E47" s="56"/>
      <c r="F47" s="56"/>
    </row>
    <row r="48" spans="1:6" ht="22.5" customHeight="1">
      <c r="A48" s="95">
        <v>2</v>
      </c>
      <c r="B48" s="56"/>
      <c r="C48" s="56"/>
      <c r="D48" s="56"/>
      <c r="E48" s="56"/>
      <c r="F48" s="56"/>
    </row>
    <row r="49" spans="1:6" ht="17.25" customHeight="1">
      <c r="A49" s="95">
        <v>3</v>
      </c>
      <c r="B49" s="56"/>
      <c r="C49" s="56"/>
      <c r="D49" s="56"/>
      <c r="E49" s="56"/>
      <c r="F49" s="56"/>
    </row>
    <row r="50" spans="1:6" ht="18">
      <c r="A50" s="95">
        <v>4</v>
      </c>
      <c r="B50" s="56"/>
      <c r="C50" s="56"/>
      <c r="D50" s="56"/>
      <c r="E50" s="56"/>
      <c r="F50" s="56"/>
    </row>
    <row r="51" spans="1:6" ht="18">
      <c r="A51" s="95">
        <v>5</v>
      </c>
      <c r="B51" s="56"/>
      <c r="C51" s="56"/>
      <c r="D51" s="56"/>
      <c r="E51" s="56"/>
      <c r="F51" s="56"/>
    </row>
    <row r="52" spans="1:6" ht="18">
      <c r="A52" s="95">
        <v>6</v>
      </c>
      <c r="B52" s="56"/>
      <c r="C52" s="56"/>
      <c r="D52" s="56"/>
      <c r="E52" s="56"/>
      <c r="F52" s="56"/>
    </row>
    <row r="53" spans="1:6" ht="18">
      <c r="A53" s="95">
        <v>7</v>
      </c>
      <c r="B53" s="56"/>
      <c r="C53" s="56"/>
      <c r="D53" s="56"/>
      <c r="E53" s="56"/>
      <c r="F53" s="56"/>
    </row>
    <row r="54" spans="1:6" ht="18">
      <c r="A54" s="95">
        <v>8</v>
      </c>
      <c r="B54" s="56"/>
      <c r="C54" s="56"/>
      <c r="D54" s="56"/>
      <c r="E54" s="56"/>
      <c r="F54" s="56"/>
    </row>
    <row r="55" spans="1:6" ht="18">
      <c r="A55" s="95">
        <v>9</v>
      </c>
      <c r="B55" s="56"/>
      <c r="C55" s="56"/>
      <c r="D55" s="56"/>
      <c r="E55" s="56"/>
      <c r="F55" s="56"/>
    </row>
    <row r="56" spans="1:6" ht="18">
      <c r="A56" s="95">
        <v>10</v>
      </c>
      <c r="B56" s="56"/>
      <c r="C56" s="56"/>
      <c r="D56" s="56"/>
      <c r="E56" s="56"/>
      <c r="F56" s="56"/>
    </row>
    <row r="57" spans="1:6" ht="34.799999999999997">
      <c r="A57" s="138"/>
      <c r="B57" s="140" t="s">
        <v>180</v>
      </c>
      <c r="C57" s="135"/>
      <c r="D57" s="135"/>
      <c r="E57" s="135"/>
      <c r="F57" s="135"/>
    </row>
    <row r="58" spans="1:6" ht="18">
      <c r="A58" s="95">
        <v>1</v>
      </c>
      <c r="B58" s="67"/>
      <c r="C58" s="67"/>
      <c r="D58" s="67"/>
      <c r="E58" s="67"/>
      <c r="F58" s="67"/>
    </row>
    <row r="59" spans="1:6" ht="18">
      <c r="A59" s="95">
        <v>2</v>
      </c>
      <c r="B59" s="67"/>
      <c r="C59" s="67"/>
      <c r="D59" s="67"/>
      <c r="E59" s="67"/>
      <c r="F59" s="67"/>
    </row>
    <row r="60" spans="1:6" ht="18">
      <c r="A60" s="95">
        <v>3</v>
      </c>
      <c r="B60" s="67"/>
      <c r="C60" s="67"/>
      <c r="D60" s="67"/>
      <c r="E60" s="67"/>
      <c r="F60" s="67"/>
    </row>
    <row r="61" spans="1:6" ht="18">
      <c r="A61" s="95">
        <v>4</v>
      </c>
      <c r="B61" s="67"/>
      <c r="C61" s="67"/>
      <c r="D61" s="67"/>
      <c r="E61" s="67"/>
      <c r="F61" s="67"/>
    </row>
    <row r="62" spans="1:6" ht="18">
      <c r="A62" s="95">
        <v>5</v>
      </c>
      <c r="B62" s="67"/>
      <c r="C62" s="67"/>
      <c r="D62" s="67"/>
      <c r="E62" s="67"/>
      <c r="F62" s="67"/>
    </row>
    <row r="63" spans="1:6" ht="18">
      <c r="A63" s="153"/>
      <c r="B63" s="137" t="s">
        <v>218</v>
      </c>
      <c r="C63" s="186"/>
      <c r="D63" s="186"/>
      <c r="E63" s="186"/>
      <c r="F63" s="186"/>
    </row>
    <row r="64" spans="1:6" ht="18">
      <c r="A64" s="138"/>
      <c r="B64" s="134" t="s">
        <v>220</v>
      </c>
      <c r="C64" s="135"/>
      <c r="D64" s="135"/>
      <c r="E64" s="135"/>
      <c r="F64" s="135"/>
    </row>
    <row r="65" spans="1:6" ht="20.25" customHeight="1">
      <c r="A65" s="95">
        <v>1</v>
      </c>
      <c r="B65" s="56"/>
      <c r="C65" s="56"/>
      <c r="D65" s="56"/>
      <c r="E65" s="56"/>
      <c r="F65" s="56"/>
    </row>
    <row r="66" spans="1:6" ht="20.25" customHeight="1">
      <c r="A66" s="95">
        <v>2</v>
      </c>
      <c r="B66" s="56"/>
      <c r="C66" s="56"/>
      <c r="D66" s="56"/>
      <c r="E66" s="56"/>
      <c r="F66" s="56"/>
    </row>
    <row r="67" spans="1:6" ht="20.25" customHeight="1">
      <c r="A67" s="95">
        <v>3</v>
      </c>
      <c r="B67" s="56"/>
      <c r="C67" s="56"/>
      <c r="D67" s="56"/>
      <c r="E67" s="56"/>
      <c r="F67" s="56"/>
    </row>
    <row r="68" spans="1:6" ht="18">
      <c r="A68" s="95">
        <v>4</v>
      </c>
      <c r="B68" s="56"/>
      <c r="C68" s="56"/>
      <c r="D68" s="56"/>
      <c r="E68" s="56"/>
      <c r="F68" s="56"/>
    </row>
    <row r="69" spans="1:6" ht="18">
      <c r="A69" s="95">
        <v>5</v>
      </c>
      <c r="B69" s="67"/>
      <c r="C69" s="67"/>
      <c r="D69" s="67"/>
      <c r="E69" s="67"/>
      <c r="F69" s="67"/>
    </row>
    <row r="70" spans="1:6" ht="18">
      <c r="A70" s="138"/>
      <c r="B70" s="134" t="s">
        <v>219</v>
      </c>
      <c r="C70" s="135"/>
      <c r="D70" s="135"/>
      <c r="E70" s="135"/>
      <c r="F70" s="135"/>
    </row>
    <row r="71" spans="1:6" ht="18">
      <c r="A71" s="95">
        <v>1</v>
      </c>
      <c r="B71" s="56"/>
      <c r="C71" s="56"/>
      <c r="D71" s="56"/>
      <c r="E71" s="56"/>
      <c r="F71" s="56"/>
    </row>
    <row r="72" spans="1:6" ht="18">
      <c r="A72" s="95">
        <v>2</v>
      </c>
      <c r="B72" s="56"/>
      <c r="C72" s="56"/>
      <c r="D72" s="56"/>
      <c r="E72" s="56"/>
      <c r="F72" s="56"/>
    </row>
    <row r="73" spans="1:6" ht="18">
      <c r="A73" s="95">
        <v>3</v>
      </c>
      <c r="B73" s="56"/>
      <c r="C73" s="56"/>
      <c r="D73" s="56"/>
      <c r="E73" s="56"/>
      <c r="F73" s="56"/>
    </row>
    <row r="74" spans="1:6" ht="18">
      <c r="A74" s="95">
        <v>4</v>
      </c>
      <c r="B74" s="56"/>
      <c r="C74" s="56"/>
      <c r="D74" s="56"/>
      <c r="E74" s="56"/>
      <c r="F74" s="56"/>
    </row>
    <row r="75" spans="1:6" ht="18">
      <c r="A75" s="95">
        <v>5</v>
      </c>
      <c r="B75" s="56"/>
      <c r="C75" s="56"/>
      <c r="D75" s="56"/>
      <c r="E75" s="56"/>
      <c r="F75" s="56"/>
    </row>
    <row r="76" spans="1:6" ht="18">
      <c r="A76" s="95">
        <v>6</v>
      </c>
      <c r="B76" s="56"/>
      <c r="C76" s="56"/>
      <c r="D76" s="56"/>
      <c r="E76" s="56"/>
      <c r="F76" s="56"/>
    </row>
    <row r="77" spans="1:6" ht="19.5" customHeight="1">
      <c r="A77" s="95">
        <v>7</v>
      </c>
      <c r="B77" s="56"/>
      <c r="C77" s="56"/>
      <c r="D77" s="56"/>
      <c r="E77" s="56"/>
      <c r="F77" s="56"/>
    </row>
    <row r="78" spans="1:6" ht="21.75" customHeight="1">
      <c r="A78" s="95">
        <v>8</v>
      </c>
      <c r="B78" s="56"/>
      <c r="C78" s="56"/>
      <c r="D78" s="56"/>
      <c r="E78" s="56"/>
      <c r="F78" s="56"/>
    </row>
    <row r="79" spans="1:6" ht="21" customHeight="1">
      <c r="A79" s="95">
        <v>9</v>
      </c>
      <c r="B79" s="56"/>
      <c r="C79" s="56"/>
      <c r="D79" s="56"/>
      <c r="E79" s="56"/>
      <c r="F79" s="56"/>
    </row>
    <row r="80" spans="1:6" ht="21.75" customHeight="1">
      <c r="A80" s="95">
        <v>10</v>
      </c>
      <c r="B80" s="56"/>
      <c r="C80" s="56"/>
      <c r="D80" s="56"/>
      <c r="E80" s="56"/>
      <c r="F80" s="56"/>
    </row>
    <row r="81" spans="1:6" ht="22.5" customHeight="1">
      <c r="A81" s="95">
        <v>11</v>
      </c>
      <c r="B81" s="56"/>
      <c r="C81" s="56"/>
      <c r="D81" s="56"/>
      <c r="E81" s="56"/>
      <c r="F81" s="56"/>
    </row>
    <row r="82" spans="1:6" ht="20.25" customHeight="1">
      <c r="A82" s="95">
        <v>12</v>
      </c>
      <c r="B82" s="56"/>
      <c r="C82" s="56"/>
      <c r="D82" s="56"/>
      <c r="E82" s="56"/>
      <c r="F82" s="56"/>
    </row>
    <row r="83" spans="1:6" ht="18">
      <c r="A83" s="138"/>
      <c r="B83" s="134" t="s">
        <v>65</v>
      </c>
      <c r="C83" s="135"/>
      <c r="D83" s="187"/>
      <c r="E83" s="187"/>
      <c r="F83" s="135"/>
    </row>
    <row r="84" spans="1:6" ht="18">
      <c r="A84" s="152">
        <v>1</v>
      </c>
      <c r="B84" s="56"/>
      <c r="C84" s="56"/>
      <c r="D84" s="56"/>
      <c r="E84" s="56"/>
      <c r="F84" s="56"/>
    </row>
    <row r="85" spans="1:6" ht="18.75" customHeight="1">
      <c r="A85" s="152">
        <v>2</v>
      </c>
      <c r="B85" s="56"/>
      <c r="C85" s="56"/>
      <c r="D85" s="56"/>
      <c r="E85" s="56"/>
      <c r="F85" s="56"/>
    </row>
    <row r="86" spans="1:6" ht="18">
      <c r="A86" s="152">
        <v>3</v>
      </c>
      <c r="B86" s="56"/>
      <c r="C86" s="56"/>
      <c r="D86" s="56"/>
      <c r="E86" s="56"/>
      <c r="F86" s="56"/>
    </row>
    <row r="87" spans="1:6" ht="18.75" customHeight="1">
      <c r="A87" s="152">
        <v>4</v>
      </c>
      <c r="B87" s="56"/>
      <c r="C87" s="56"/>
      <c r="D87" s="56"/>
      <c r="E87" s="56"/>
      <c r="F87" s="56"/>
    </row>
    <row r="88" spans="1:6" ht="18" customHeight="1">
      <c r="A88" s="152">
        <v>5</v>
      </c>
      <c r="B88" s="56"/>
      <c r="C88" s="56"/>
      <c r="D88" s="56"/>
      <c r="E88" s="56"/>
      <c r="F88" s="56"/>
    </row>
    <row r="89" spans="1:6" ht="23.25" customHeight="1">
      <c r="A89" s="152">
        <v>6</v>
      </c>
      <c r="B89" s="56"/>
      <c r="C89" s="56"/>
      <c r="D89" s="56"/>
      <c r="E89" s="56"/>
      <c r="F89" s="56"/>
    </row>
    <row r="90" spans="1:6" ht="19.5" customHeight="1">
      <c r="A90" s="152">
        <v>7</v>
      </c>
      <c r="B90" s="56"/>
      <c r="C90" s="56"/>
      <c r="D90" s="56"/>
      <c r="E90" s="56"/>
      <c r="F90" s="56"/>
    </row>
    <row r="91" spans="1:6" ht="24.75" customHeight="1">
      <c r="A91" s="184">
        <v>8</v>
      </c>
      <c r="B91" s="56"/>
      <c r="C91" s="56"/>
      <c r="D91" s="56"/>
      <c r="E91" s="56"/>
      <c r="F91" s="56"/>
    </row>
    <row r="92" spans="1:6" ht="21" customHeight="1">
      <c r="A92" s="184">
        <v>9</v>
      </c>
      <c r="B92" s="56"/>
      <c r="C92" s="56"/>
      <c r="D92" s="56"/>
      <c r="E92" s="56"/>
      <c r="F92" s="56"/>
    </row>
    <row r="93" spans="1:6" ht="34.799999999999997">
      <c r="A93" s="156"/>
      <c r="B93" s="140" t="s">
        <v>180</v>
      </c>
      <c r="C93" s="135"/>
      <c r="D93" s="135"/>
      <c r="E93" s="135"/>
      <c r="F93" s="135"/>
    </row>
    <row r="94" spans="1:6" ht="18">
      <c r="A94" s="152">
        <v>1</v>
      </c>
      <c r="B94" s="57"/>
      <c r="C94" s="139"/>
      <c r="D94" s="139"/>
      <c r="E94" s="139"/>
      <c r="F94" s="139"/>
    </row>
    <row r="95" spans="1:6" ht="18">
      <c r="A95" s="152">
        <v>2</v>
      </c>
      <c r="B95" s="57"/>
      <c r="C95" s="139"/>
      <c r="D95" s="139"/>
      <c r="E95" s="139"/>
      <c r="F95" s="139"/>
    </row>
    <row r="96" spans="1:6" ht="18">
      <c r="A96" s="152">
        <v>3</v>
      </c>
      <c r="B96" s="57"/>
      <c r="C96" s="139"/>
      <c r="D96" s="139"/>
      <c r="E96" s="139"/>
      <c r="F96" s="139"/>
    </row>
    <row r="97" spans="1:6" ht="18">
      <c r="A97" s="152">
        <v>4</v>
      </c>
      <c r="B97" s="57"/>
      <c r="C97" s="139"/>
      <c r="D97" s="139"/>
      <c r="E97" s="139"/>
      <c r="F97" s="139"/>
    </row>
    <row r="98" spans="1:6" ht="18">
      <c r="A98" s="152">
        <v>5</v>
      </c>
      <c r="B98" s="57"/>
      <c r="C98" s="139"/>
      <c r="D98" s="139"/>
      <c r="E98" s="139"/>
      <c r="F98" s="139"/>
    </row>
    <row r="99" spans="1:6" ht="18">
      <c r="A99" s="153"/>
      <c r="B99" s="137" t="s">
        <v>214</v>
      </c>
      <c r="C99" s="137"/>
      <c r="D99" s="137"/>
      <c r="E99" s="137"/>
      <c r="F99" s="137"/>
    </row>
    <row r="100" spans="1:6" ht="18">
      <c r="A100" s="138"/>
      <c r="B100" s="134" t="s">
        <v>220</v>
      </c>
      <c r="C100" s="135"/>
      <c r="D100" s="135"/>
      <c r="E100" s="135"/>
      <c r="F100" s="135"/>
    </row>
    <row r="101" spans="1:6" ht="18">
      <c r="A101" s="95">
        <v>1</v>
      </c>
      <c r="B101" s="67"/>
      <c r="C101" s="67"/>
      <c r="D101" s="67"/>
      <c r="E101" s="67"/>
      <c r="F101" s="67"/>
    </row>
    <row r="102" spans="1:6" ht="18">
      <c r="A102" s="95">
        <v>2</v>
      </c>
      <c r="B102" s="67"/>
      <c r="C102" s="67"/>
      <c r="D102" s="67"/>
      <c r="E102" s="67"/>
      <c r="F102" s="67"/>
    </row>
    <row r="103" spans="1:6" ht="18">
      <c r="A103" s="95">
        <v>3</v>
      </c>
      <c r="B103" s="67"/>
      <c r="C103" s="67"/>
      <c r="D103" s="67"/>
      <c r="E103" s="67"/>
      <c r="F103" s="67"/>
    </row>
    <row r="104" spans="1:6" ht="18">
      <c r="A104" s="95">
        <v>4</v>
      </c>
      <c r="B104" s="67"/>
      <c r="C104" s="67"/>
      <c r="D104" s="67"/>
      <c r="E104" s="67"/>
      <c r="F104" s="67"/>
    </row>
    <row r="105" spans="1:6" ht="18">
      <c r="A105" s="95">
        <v>5</v>
      </c>
      <c r="B105" s="67"/>
      <c r="C105" s="67"/>
      <c r="D105" s="67"/>
      <c r="E105" s="67"/>
      <c r="F105" s="67"/>
    </row>
    <row r="106" spans="1:6" ht="18">
      <c r="A106" s="138"/>
      <c r="B106" s="134" t="s">
        <v>219</v>
      </c>
      <c r="C106" s="135"/>
      <c r="D106" s="135"/>
      <c r="E106" s="135"/>
      <c r="F106" s="135"/>
    </row>
    <row r="107" spans="1:6" ht="18">
      <c r="A107" s="95">
        <v>1</v>
      </c>
      <c r="B107" s="56"/>
      <c r="C107" s="56"/>
      <c r="D107" s="56"/>
      <c r="E107" s="56"/>
      <c r="F107" s="56"/>
    </row>
    <row r="108" spans="1:6" ht="18">
      <c r="A108" s="95">
        <v>2</v>
      </c>
      <c r="B108" s="56"/>
      <c r="C108" s="56"/>
      <c r="D108" s="56"/>
      <c r="E108" s="56"/>
      <c r="F108" s="56"/>
    </row>
    <row r="109" spans="1:6" ht="18">
      <c r="A109" s="95">
        <v>3</v>
      </c>
      <c r="B109" s="56"/>
      <c r="C109" s="56"/>
      <c r="D109" s="56"/>
      <c r="E109" s="56"/>
      <c r="F109" s="56"/>
    </row>
    <row r="110" spans="1:6" ht="21.75" customHeight="1">
      <c r="A110" s="95">
        <v>4</v>
      </c>
      <c r="B110" s="56"/>
      <c r="C110" s="56"/>
      <c r="D110" s="56"/>
      <c r="E110" s="56"/>
      <c r="F110" s="56"/>
    </row>
    <row r="111" spans="1:6" ht="18">
      <c r="A111" s="95">
        <v>5</v>
      </c>
      <c r="B111" s="56"/>
      <c r="C111" s="56"/>
      <c r="D111" s="56"/>
      <c r="E111" s="56"/>
      <c r="F111" s="56"/>
    </row>
    <row r="112" spans="1:6" ht="18">
      <c r="A112" s="95">
        <v>6</v>
      </c>
      <c r="B112" s="56"/>
      <c r="C112" s="56"/>
      <c r="D112" s="56"/>
      <c r="E112" s="56"/>
      <c r="F112" s="56"/>
    </row>
    <row r="113" spans="1:6" ht="18">
      <c r="A113" s="95">
        <v>7</v>
      </c>
      <c r="B113" s="56"/>
      <c r="C113" s="56"/>
      <c r="D113" s="56"/>
      <c r="E113" s="56"/>
      <c r="F113" s="56"/>
    </row>
    <row r="114" spans="1:6" ht="22.5" customHeight="1">
      <c r="A114" s="95">
        <v>8</v>
      </c>
      <c r="B114" s="56"/>
      <c r="C114" s="56"/>
      <c r="D114" s="56"/>
      <c r="E114" s="56"/>
      <c r="F114" s="56"/>
    </row>
    <row r="115" spans="1:6" ht="21.75" customHeight="1">
      <c r="A115" s="95">
        <v>9</v>
      </c>
      <c r="B115" s="56"/>
      <c r="C115" s="56"/>
      <c r="D115" s="56"/>
      <c r="E115" s="56"/>
      <c r="F115" s="56"/>
    </row>
    <row r="116" spans="1:6" ht="20.25" customHeight="1">
      <c r="A116" s="95">
        <v>10</v>
      </c>
      <c r="B116" s="56"/>
      <c r="C116" s="56"/>
      <c r="D116" s="56"/>
      <c r="E116" s="56"/>
      <c r="F116" s="56"/>
    </row>
    <row r="117" spans="1:6" ht="19.5" customHeight="1">
      <c r="A117" s="95">
        <v>11</v>
      </c>
      <c r="B117" s="56"/>
      <c r="C117" s="56"/>
      <c r="D117" s="56"/>
      <c r="E117" s="56"/>
      <c r="F117" s="56"/>
    </row>
    <row r="118" spans="1:6" ht="24" customHeight="1">
      <c r="A118" s="95">
        <v>12</v>
      </c>
      <c r="B118" s="56"/>
      <c r="C118" s="56"/>
      <c r="D118" s="56"/>
      <c r="E118" s="56"/>
      <c r="F118" s="56"/>
    </row>
    <row r="119" spans="1:6" ht="26.25" customHeight="1">
      <c r="A119" s="95">
        <v>13</v>
      </c>
      <c r="B119" s="56"/>
      <c r="C119" s="56"/>
      <c r="D119" s="56"/>
      <c r="E119" s="56"/>
      <c r="F119" s="56"/>
    </row>
    <row r="120" spans="1:6" ht="19.5" customHeight="1">
      <c r="A120" s="95">
        <v>14</v>
      </c>
      <c r="B120" s="56"/>
      <c r="C120" s="56"/>
      <c r="D120" s="56"/>
      <c r="E120" s="56"/>
      <c r="F120" s="56"/>
    </row>
    <row r="121" spans="1:6" ht="18">
      <c r="A121" s="138"/>
      <c r="B121" s="133" t="s">
        <v>65</v>
      </c>
      <c r="C121" s="188"/>
      <c r="D121" s="188"/>
      <c r="E121" s="188"/>
      <c r="F121" s="188"/>
    </row>
    <row r="122" spans="1:6" ht="18">
      <c r="A122" s="152">
        <v>1</v>
      </c>
      <c r="B122" s="56"/>
      <c r="C122" s="56"/>
      <c r="D122" s="56"/>
      <c r="E122" s="56"/>
      <c r="F122" s="56"/>
    </row>
    <row r="123" spans="1:6" ht="18">
      <c r="A123" s="152">
        <v>2</v>
      </c>
      <c r="B123" s="56"/>
      <c r="C123" s="56"/>
      <c r="D123" s="56"/>
      <c r="E123" s="56"/>
      <c r="F123" s="56"/>
    </row>
    <row r="124" spans="1:6" ht="18">
      <c r="A124" s="152">
        <v>3</v>
      </c>
      <c r="B124" s="56"/>
      <c r="C124" s="56"/>
      <c r="D124" s="56"/>
      <c r="E124" s="56"/>
      <c r="F124" s="56"/>
    </row>
    <row r="125" spans="1:6" ht="18">
      <c r="A125" s="152">
        <v>4</v>
      </c>
      <c r="B125" s="56"/>
      <c r="C125" s="56"/>
      <c r="D125" s="56"/>
      <c r="E125" s="56"/>
      <c r="F125" s="56"/>
    </row>
    <row r="126" spans="1:6" ht="18">
      <c r="A126" s="152">
        <v>5</v>
      </c>
      <c r="B126" s="57"/>
      <c r="C126" s="139"/>
      <c r="D126" s="139"/>
      <c r="E126" s="139"/>
      <c r="F126" s="139"/>
    </row>
    <row r="127" spans="1:6" ht="34.799999999999997">
      <c r="A127" s="138"/>
      <c r="B127" s="140" t="s">
        <v>180</v>
      </c>
      <c r="C127" s="135"/>
      <c r="D127" s="135"/>
      <c r="E127" s="135"/>
      <c r="F127" s="135"/>
    </row>
    <row r="128" spans="1:6" ht="18">
      <c r="A128" s="152">
        <v>1</v>
      </c>
      <c r="B128" s="57"/>
      <c r="C128" s="139"/>
      <c r="D128" s="139"/>
      <c r="E128" s="139"/>
      <c r="F128" s="139"/>
    </row>
    <row r="129" spans="1:6" ht="18">
      <c r="A129" s="152">
        <v>2</v>
      </c>
      <c r="B129" s="57"/>
      <c r="C129" s="139"/>
      <c r="D129" s="139"/>
      <c r="E129" s="139"/>
      <c r="F129" s="139"/>
    </row>
    <row r="130" spans="1:6" ht="18">
      <c r="A130" s="152">
        <v>3</v>
      </c>
      <c r="B130" s="57"/>
      <c r="C130" s="139"/>
      <c r="D130" s="139"/>
      <c r="E130" s="139"/>
      <c r="F130" s="139"/>
    </row>
    <row r="131" spans="1:6" ht="18">
      <c r="A131" s="152">
        <v>4</v>
      </c>
      <c r="B131" s="57"/>
      <c r="C131" s="139"/>
      <c r="D131" s="139"/>
      <c r="E131" s="139"/>
      <c r="F131" s="139"/>
    </row>
    <row r="132" spans="1:6" ht="18">
      <c r="A132" s="152">
        <v>5</v>
      </c>
      <c r="B132" s="57"/>
      <c r="C132" s="139"/>
      <c r="D132" s="139"/>
      <c r="E132" s="139"/>
      <c r="F132" s="139"/>
    </row>
    <row r="133" spans="1:6" ht="18">
      <c r="A133" s="60"/>
      <c r="B133" s="60"/>
      <c r="C133" s="60"/>
      <c r="D133" s="60"/>
      <c r="E133" s="60"/>
      <c r="F133" s="60"/>
    </row>
    <row r="134" spans="1:6" ht="18">
      <c r="A134" s="60"/>
      <c r="B134" s="60"/>
      <c r="C134" s="60"/>
      <c r="D134" s="60"/>
      <c r="E134" s="60"/>
      <c r="F134" s="60"/>
    </row>
  </sheetData>
  <sheetProtection sort="0" autoFilter="0" pivotTables="0"/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25"/>
  <sheetViews>
    <sheetView view="pageBreakPreview" topLeftCell="C2" zoomScale="90" zoomScaleNormal="100" zoomScaleSheetLayoutView="90" workbookViewId="0">
      <selection activeCell="C5" sqref="C5"/>
    </sheetView>
  </sheetViews>
  <sheetFormatPr defaultRowHeight="14.4"/>
  <cols>
    <col min="1" max="1" width="42.44140625" customWidth="1"/>
    <col min="2" max="2" width="15.88671875" customWidth="1"/>
    <col min="3" max="3" width="32.5546875" customWidth="1"/>
    <col min="4" max="4" width="20.44140625" customWidth="1"/>
    <col min="5" max="5" width="19.88671875" customWidth="1"/>
  </cols>
  <sheetData>
    <row r="1" spans="1:5" ht="38.25" customHeight="1">
      <c r="A1" s="404" t="s">
        <v>129</v>
      </c>
      <c r="B1" s="404"/>
      <c r="C1" s="404"/>
      <c r="D1" s="404"/>
      <c r="E1" s="404"/>
    </row>
    <row r="2" spans="1:5" ht="94.5" customHeight="1">
      <c r="A2" s="163" t="s">
        <v>130</v>
      </c>
      <c r="B2" s="163" t="s">
        <v>131</v>
      </c>
      <c r="C2" s="163" t="s">
        <v>132</v>
      </c>
      <c r="D2" s="163" t="s">
        <v>133</v>
      </c>
      <c r="E2" s="163" t="s">
        <v>134</v>
      </c>
    </row>
    <row r="3" spans="1:5" ht="54">
      <c r="A3" s="64" t="s">
        <v>135</v>
      </c>
      <c r="B3" s="54">
        <v>0</v>
      </c>
      <c r="C3" s="99">
        <v>0</v>
      </c>
      <c r="D3" s="99"/>
      <c r="E3" s="99"/>
    </row>
    <row r="4" spans="1:5" ht="54">
      <c r="A4" s="64" t="s">
        <v>136</v>
      </c>
      <c r="B4" s="54">
        <v>45</v>
      </c>
      <c r="C4" s="99">
        <v>2</v>
      </c>
      <c r="D4" s="99">
        <v>8</v>
      </c>
      <c r="E4" s="99">
        <v>11</v>
      </c>
    </row>
    <row r="5" spans="1:5" ht="108">
      <c r="A5" s="64" t="s">
        <v>203</v>
      </c>
      <c r="B5" s="108">
        <v>0</v>
      </c>
      <c r="C5" s="108">
        <f>C6+C7+C8+C9</f>
        <v>0</v>
      </c>
      <c r="D5" s="108">
        <f>D6+D7+D8+D9</f>
        <v>0</v>
      </c>
      <c r="E5" s="108">
        <f>E6+E7+E8+E9</f>
        <v>0</v>
      </c>
    </row>
    <row r="6" spans="1:5" ht="24" customHeight="1">
      <c r="A6" s="64" t="s">
        <v>240</v>
      </c>
      <c r="B6" s="54">
        <v>6</v>
      </c>
      <c r="C6" s="99">
        <v>0</v>
      </c>
      <c r="D6" s="99">
        <v>0</v>
      </c>
      <c r="E6" s="99">
        <v>0</v>
      </c>
    </row>
    <row r="7" spans="1:5" ht="36">
      <c r="A7" s="64" t="s">
        <v>137</v>
      </c>
      <c r="B7" s="54">
        <v>1</v>
      </c>
      <c r="C7" s="99"/>
      <c r="D7" s="99">
        <v>0</v>
      </c>
      <c r="E7" s="99">
        <v>0</v>
      </c>
    </row>
    <row r="8" spans="1:5" ht="36">
      <c r="A8" s="64" t="s">
        <v>138</v>
      </c>
      <c r="B8" s="54">
        <v>1</v>
      </c>
      <c r="C8" s="99">
        <v>0</v>
      </c>
      <c r="D8" s="99">
        <v>0</v>
      </c>
      <c r="E8" s="99">
        <v>0</v>
      </c>
    </row>
    <row r="9" spans="1:5" ht="54">
      <c r="A9" s="64" t="s">
        <v>139</v>
      </c>
      <c r="B9" s="54">
        <v>0</v>
      </c>
      <c r="C9" s="99">
        <v>0</v>
      </c>
      <c r="D9" s="99">
        <v>0</v>
      </c>
      <c r="E9" s="99">
        <v>0</v>
      </c>
    </row>
    <row r="10" spans="1:5" ht="17.399999999999999">
      <c r="A10" s="65" t="s">
        <v>84</v>
      </c>
      <c r="B10" s="97">
        <f>B9+B8+B7+B6+B5+B3+B4</f>
        <v>53</v>
      </c>
      <c r="C10" s="97">
        <f>C9+C8+C7+C6+C5+C4+C3</f>
        <v>2</v>
      </c>
      <c r="D10" s="97">
        <f>D9+D8+D7+D6+D5+D4+D3</f>
        <v>8</v>
      </c>
      <c r="E10" s="97">
        <f>E9+E8+E7+E6+E5+E4+E3</f>
        <v>11</v>
      </c>
    </row>
    <row r="11" spans="1:5" ht="18">
      <c r="A11" s="1"/>
      <c r="B11" s="1"/>
      <c r="C11" s="1"/>
      <c r="D11" s="1"/>
      <c r="E11" s="1"/>
    </row>
    <row r="12" spans="1:5" ht="18">
      <c r="A12" s="1"/>
      <c r="B12" s="1"/>
      <c r="C12" s="1"/>
      <c r="D12" s="1"/>
      <c r="E12" s="1"/>
    </row>
    <row r="13" spans="1:5" ht="18">
      <c r="A13" s="1"/>
      <c r="B13" s="1"/>
      <c r="C13" s="1"/>
      <c r="D13" s="1"/>
      <c r="E13" s="1"/>
    </row>
    <row r="14" spans="1:5" ht="18">
      <c r="A14" s="1"/>
      <c r="B14" s="1"/>
      <c r="C14" s="1"/>
      <c r="D14" s="1"/>
      <c r="E14" s="1"/>
    </row>
    <row r="15" spans="1:5" ht="18">
      <c r="A15" s="1"/>
      <c r="B15" s="1"/>
      <c r="C15" s="1"/>
      <c r="D15" s="1"/>
      <c r="E15" s="1"/>
    </row>
    <row r="16" spans="1:5" ht="18">
      <c r="A16" s="1"/>
      <c r="B16" s="1"/>
      <c r="C16" s="1"/>
      <c r="D16" s="1"/>
      <c r="E16" s="1"/>
    </row>
    <row r="17" spans="1:5" ht="18">
      <c r="A17" s="1"/>
      <c r="B17" s="1"/>
      <c r="C17" s="1"/>
      <c r="D17" s="1"/>
      <c r="E17" s="1"/>
    </row>
    <row r="18" spans="1:5" ht="18">
      <c r="A18" s="1"/>
      <c r="B18" s="1"/>
      <c r="C18" s="1"/>
      <c r="D18" s="1"/>
      <c r="E18" s="1"/>
    </row>
    <row r="19" spans="1:5" ht="18">
      <c r="A19" s="1"/>
      <c r="B19" s="1"/>
      <c r="C19" s="1"/>
      <c r="D19" s="1"/>
      <c r="E19" s="1"/>
    </row>
    <row r="20" spans="1:5" ht="18">
      <c r="A20" s="1"/>
      <c r="B20" s="1"/>
      <c r="C20" s="1"/>
      <c r="D20" s="1"/>
      <c r="E20" s="1"/>
    </row>
    <row r="21" spans="1:5" ht="18">
      <c r="A21" s="1"/>
      <c r="B21" s="1"/>
      <c r="C21" s="1"/>
      <c r="D21" s="1"/>
      <c r="E21" s="1"/>
    </row>
    <row r="22" spans="1:5" ht="18">
      <c r="A22" s="1"/>
      <c r="B22" s="1"/>
      <c r="C22" s="1"/>
      <c r="D22" s="1"/>
      <c r="E22" s="1"/>
    </row>
    <row r="23" spans="1:5" ht="18">
      <c r="A23" s="1"/>
      <c r="B23" s="1"/>
      <c r="C23" s="1"/>
      <c r="D23" s="1"/>
      <c r="E23" s="1"/>
    </row>
    <row r="24" spans="1:5" ht="18">
      <c r="A24" s="1"/>
      <c r="B24" s="1"/>
      <c r="C24" s="1"/>
      <c r="D24" s="1"/>
      <c r="E24" s="1"/>
    </row>
    <row r="25" spans="1:5" ht="18">
      <c r="A25" s="1"/>
      <c r="B25" s="1"/>
      <c r="C25" s="1"/>
      <c r="D25" s="1"/>
      <c r="E25" s="1"/>
    </row>
  </sheetData>
  <mergeCells count="1">
    <mergeCell ref="A1:E1"/>
  </mergeCells>
  <pageMargins left="0.7" right="0.7" top="0.75" bottom="0.75" header="0.3" footer="0.3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33"/>
  <sheetViews>
    <sheetView view="pageBreakPreview" topLeftCell="A325" zoomScale="80" zoomScaleNormal="100" zoomScaleSheetLayoutView="80" workbookViewId="0">
      <selection activeCell="A120" sqref="A83:XFD120"/>
    </sheetView>
  </sheetViews>
  <sheetFormatPr defaultRowHeight="18"/>
  <cols>
    <col min="1" max="1" width="43.33203125" style="268" customWidth="1"/>
    <col min="2" max="2" width="20.88671875" style="268" customWidth="1"/>
    <col min="3" max="4" width="26" style="268" customWidth="1"/>
    <col min="5" max="5" width="40" style="268" customWidth="1"/>
    <col min="6" max="16384" width="8.88671875" style="268"/>
  </cols>
  <sheetData>
    <row r="1" spans="1:6" ht="58.5" customHeight="1">
      <c r="A1" s="411" t="s">
        <v>140</v>
      </c>
      <c r="B1" s="412"/>
      <c r="C1" s="412"/>
      <c r="D1" s="412"/>
      <c r="E1" s="412"/>
    </row>
    <row r="2" spans="1:6" ht="90.75" customHeight="1">
      <c r="A2" s="266" t="s">
        <v>86</v>
      </c>
      <c r="B2" s="266" t="s">
        <v>244</v>
      </c>
      <c r="C2" s="266" t="s">
        <v>246</v>
      </c>
      <c r="D2" s="266" t="s">
        <v>260</v>
      </c>
      <c r="E2" s="266" t="s">
        <v>141</v>
      </c>
      <c r="F2" s="273"/>
    </row>
    <row r="3" spans="1:6">
      <c r="A3" s="131" t="s">
        <v>204</v>
      </c>
      <c r="B3" s="132"/>
      <c r="C3" s="131"/>
      <c r="D3" s="131"/>
      <c r="E3" s="132"/>
      <c r="F3" s="273"/>
    </row>
    <row r="4" spans="1:6">
      <c r="A4" s="157"/>
      <c r="B4" s="269"/>
      <c r="C4" s="269"/>
      <c r="D4" s="269"/>
      <c r="E4" s="157"/>
      <c r="F4" s="273"/>
    </row>
    <row r="5" spans="1:6">
      <c r="A5" s="67"/>
      <c r="B5" s="96"/>
      <c r="C5" s="67"/>
      <c r="D5" s="67"/>
      <c r="E5" s="96"/>
      <c r="F5" s="273"/>
    </row>
    <row r="6" spans="1:6">
      <c r="A6" s="67"/>
      <c r="B6" s="96"/>
      <c r="C6" s="67"/>
      <c r="D6" s="67"/>
      <c r="E6" s="96"/>
      <c r="F6" s="273"/>
    </row>
    <row r="7" spans="1:6">
      <c r="A7" s="67"/>
      <c r="B7" s="96"/>
      <c r="C7" s="67"/>
      <c r="D7" s="67"/>
      <c r="E7" s="96"/>
      <c r="F7" s="273"/>
    </row>
    <row r="8" spans="1:6">
      <c r="A8" s="67"/>
      <c r="B8" s="96"/>
      <c r="C8" s="67"/>
      <c r="D8" s="67"/>
      <c r="E8" s="96"/>
      <c r="F8" s="273"/>
    </row>
    <row r="9" spans="1:6">
      <c r="A9" s="67"/>
      <c r="B9" s="96"/>
      <c r="C9" s="67"/>
      <c r="D9" s="67"/>
      <c r="E9" s="96"/>
      <c r="F9" s="273"/>
    </row>
    <row r="10" spans="1:6">
      <c r="A10" s="67"/>
      <c r="B10" s="96"/>
      <c r="C10" s="67"/>
      <c r="D10" s="67"/>
      <c r="E10" s="96"/>
      <c r="F10" s="273"/>
    </row>
    <row r="11" spans="1:6">
      <c r="A11" s="131" t="s">
        <v>114</v>
      </c>
      <c r="B11" s="286"/>
      <c r="C11" s="131"/>
      <c r="D11" s="131"/>
      <c r="E11" s="131"/>
      <c r="F11" s="273"/>
    </row>
    <row r="12" spans="1:6" ht="15.75" customHeight="1">
      <c r="A12" s="157" t="s">
        <v>313</v>
      </c>
      <c r="B12" s="276">
        <v>44687</v>
      </c>
      <c r="C12" s="157" t="s">
        <v>314</v>
      </c>
      <c r="D12" s="270" t="s">
        <v>315</v>
      </c>
      <c r="E12" s="157" t="s">
        <v>316</v>
      </c>
      <c r="F12" s="273"/>
    </row>
    <row r="13" spans="1:6" ht="175.2" customHeight="1">
      <c r="A13" s="157" t="s">
        <v>348</v>
      </c>
      <c r="B13" s="287" t="s">
        <v>349</v>
      </c>
      <c r="C13" s="288" t="s">
        <v>781</v>
      </c>
      <c r="D13" s="157" t="s">
        <v>350</v>
      </c>
      <c r="E13" s="285" t="s">
        <v>830</v>
      </c>
      <c r="F13" s="273"/>
    </row>
    <row r="14" spans="1:6" ht="250.8">
      <c r="A14" s="277" t="s">
        <v>352</v>
      </c>
      <c r="B14" s="278" t="s">
        <v>353</v>
      </c>
      <c r="C14" s="157" t="s">
        <v>782</v>
      </c>
      <c r="D14" s="157" t="s">
        <v>354</v>
      </c>
      <c r="E14" s="285" t="s">
        <v>831</v>
      </c>
      <c r="F14" s="273"/>
    </row>
    <row r="15" spans="1:6" ht="17.25" customHeight="1">
      <c r="A15" s="157" t="s">
        <v>355</v>
      </c>
      <c r="B15" s="278" t="s">
        <v>356</v>
      </c>
      <c r="C15" s="289" t="s">
        <v>357</v>
      </c>
      <c r="D15" s="157"/>
      <c r="E15" s="285" t="s">
        <v>832</v>
      </c>
      <c r="F15" s="273"/>
    </row>
    <row r="16" spans="1:6" ht="17.25" customHeight="1">
      <c r="A16" s="271" t="s">
        <v>528</v>
      </c>
      <c r="B16" s="290">
        <v>44672</v>
      </c>
      <c r="C16" s="157" t="s">
        <v>314</v>
      </c>
      <c r="D16" s="271"/>
      <c r="E16" s="271" t="s">
        <v>529</v>
      </c>
      <c r="F16" s="273"/>
    </row>
    <row r="17" spans="1:6" ht="17.25" customHeight="1">
      <c r="A17" s="271" t="s">
        <v>530</v>
      </c>
      <c r="B17" s="290">
        <v>44720</v>
      </c>
      <c r="C17" s="290" t="s">
        <v>531</v>
      </c>
      <c r="D17" s="272"/>
      <c r="E17" s="271" t="s">
        <v>532</v>
      </c>
      <c r="F17" s="273"/>
    </row>
    <row r="18" spans="1:6" ht="17.25" customHeight="1">
      <c r="A18" s="271" t="s">
        <v>533</v>
      </c>
      <c r="B18" s="290">
        <v>44834</v>
      </c>
      <c r="C18" s="291" t="s">
        <v>534</v>
      </c>
      <c r="D18" s="271"/>
      <c r="E18" s="271" t="s">
        <v>535</v>
      </c>
      <c r="F18" s="273"/>
    </row>
    <row r="19" spans="1:6" ht="17.25" customHeight="1">
      <c r="A19" s="271" t="s">
        <v>536</v>
      </c>
      <c r="B19" s="292">
        <v>44681</v>
      </c>
      <c r="C19" s="291" t="s">
        <v>537</v>
      </c>
      <c r="D19" s="271"/>
      <c r="E19" s="271" t="s">
        <v>538</v>
      </c>
      <c r="F19" s="273"/>
    </row>
    <row r="20" spans="1:6" ht="17.25" customHeight="1">
      <c r="A20" s="271" t="s">
        <v>539</v>
      </c>
      <c r="B20" s="290">
        <v>44848</v>
      </c>
      <c r="C20" s="291" t="s">
        <v>540</v>
      </c>
      <c r="D20" s="271"/>
      <c r="E20" s="271" t="s">
        <v>541</v>
      </c>
      <c r="F20" s="273"/>
    </row>
    <row r="21" spans="1:6" ht="17.25" customHeight="1">
      <c r="A21" s="293" t="s">
        <v>647</v>
      </c>
      <c r="B21" s="278" t="s">
        <v>382</v>
      </c>
      <c r="C21" s="157" t="s">
        <v>648</v>
      </c>
      <c r="D21" s="157" t="s">
        <v>649</v>
      </c>
      <c r="E21" s="285" t="s">
        <v>833</v>
      </c>
      <c r="F21" s="273"/>
    </row>
    <row r="22" spans="1:6" ht="17.25" customHeight="1">
      <c r="A22" s="157" t="s">
        <v>348</v>
      </c>
      <c r="B22" s="287" t="s">
        <v>349</v>
      </c>
      <c r="C22" s="157" t="s">
        <v>314</v>
      </c>
      <c r="D22" s="157" t="s">
        <v>350</v>
      </c>
      <c r="E22" s="285" t="s">
        <v>834</v>
      </c>
      <c r="F22" s="273"/>
    </row>
    <row r="23" spans="1:6" ht="17.25" customHeight="1">
      <c r="A23" s="294" t="s">
        <v>355</v>
      </c>
      <c r="B23" s="295" t="s">
        <v>356</v>
      </c>
      <c r="C23" s="296" t="s">
        <v>357</v>
      </c>
      <c r="D23" s="157" t="s">
        <v>354</v>
      </c>
      <c r="E23" s="297" t="s">
        <v>835</v>
      </c>
      <c r="F23" s="273"/>
    </row>
    <row r="24" spans="1:6" ht="201.6" customHeight="1">
      <c r="A24" s="298" t="s">
        <v>352</v>
      </c>
      <c r="B24" s="278" t="s">
        <v>353</v>
      </c>
      <c r="C24" s="157" t="s">
        <v>783</v>
      </c>
      <c r="D24" s="157" t="s">
        <v>354</v>
      </c>
      <c r="E24" s="285" t="s">
        <v>784</v>
      </c>
      <c r="F24" s="273"/>
    </row>
    <row r="25" spans="1:6" ht="17.25" customHeight="1">
      <c r="A25" s="299" t="s">
        <v>669</v>
      </c>
      <c r="B25" s="300">
        <v>44651</v>
      </c>
      <c r="C25" s="299" t="s">
        <v>317</v>
      </c>
      <c r="D25" s="301" t="s">
        <v>670</v>
      </c>
      <c r="E25" s="299" t="s">
        <v>671</v>
      </c>
      <c r="F25" s="273"/>
    </row>
    <row r="26" spans="1:6" ht="17.25" customHeight="1">
      <c r="A26" s="157" t="s">
        <v>672</v>
      </c>
      <c r="B26" s="269">
        <v>44672</v>
      </c>
      <c r="C26" s="157" t="s">
        <v>317</v>
      </c>
      <c r="D26" s="301" t="s">
        <v>673</v>
      </c>
      <c r="E26" s="157" t="s">
        <v>674</v>
      </c>
      <c r="F26" s="273"/>
    </row>
    <row r="27" spans="1:6" ht="17.25" customHeight="1">
      <c r="A27" s="157" t="s">
        <v>675</v>
      </c>
      <c r="B27" s="269">
        <v>44672</v>
      </c>
      <c r="C27" s="157" t="s">
        <v>317</v>
      </c>
      <c r="D27" s="302" t="s">
        <v>676</v>
      </c>
      <c r="E27" s="157" t="s">
        <v>677</v>
      </c>
      <c r="F27" s="273"/>
    </row>
    <row r="28" spans="1:6" ht="17.25" customHeight="1">
      <c r="A28" s="299" t="s">
        <v>678</v>
      </c>
      <c r="B28" s="299" t="s">
        <v>679</v>
      </c>
      <c r="C28" s="299" t="s">
        <v>317</v>
      </c>
      <c r="D28" s="301" t="s">
        <v>680</v>
      </c>
      <c r="E28" s="299" t="s">
        <v>681</v>
      </c>
      <c r="F28" s="273"/>
    </row>
    <row r="29" spans="1:6" ht="17.25" customHeight="1">
      <c r="A29" s="303"/>
      <c r="B29" s="278"/>
      <c r="C29" s="157"/>
      <c r="D29" s="157"/>
      <c r="E29" s="285"/>
      <c r="F29" s="273"/>
    </row>
    <row r="30" spans="1:6" ht="17.25" customHeight="1">
      <c r="A30" s="235" t="s">
        <v>217</v>
      </c>
      <c r="B30" s="304"/>
      <c r="C30" s="305"/>
      <c r="D30" s="235"/>
      <c r="E30" s="235"/>
      <c r="F30" s="273"/>
    </row>
    <row r="31" spans="1:6" ht="17.25" customHeight="1">
      <c r="A31" s="271" t="s">
        <v>542</v>
      </c>
      <c r="B31" s="292" t="s">
        <v>543</v>
      </c>
      <c r="C31" s="291" t="s">
        <v>544</v>
      </c>
      <c r="D31" s="271"/>
      <c r="E31" s="271" t="s">
        <v>545</v>
      </c>
      <c r="F31" s="273"/>
    </row>
    <row r="32" spans="1:6" ht="17.25" customHeight="1">
      <c r="A32" s="274" t="s">
        <v>682</v>
      </c>
      <c r="B32" s="274" t="s">
        <v>683</v>
      </c>
      <c r="C32" s="274" t="s">
        <v>684</v>
      </c>
      <c r="D32" s="306" t="s">
        <v>685</v>
      </c>
      <c r="E32" s="274" t="s">
        <v>686</v>
      </c>
      <c r="F32" s="273"/>
    </row>
    <row r="33" spans="1:6" ht="17.25" customHeight="1">
      <c r="A33" s="278" t="s">
        <v>687</v>
      </c>
      <c r="B33" s="278" t="s">
        <v>688</v>
      </c>
      <c r="C33" s="278" t="s">
        <v>689</v>
      </c>
      <c r="D33" s="283" t="s">
        <v>690</v>
      </c>
      <c r="E33" s="278" t="s">
        <v>691</v>
      </c>
      <c r="F33" s="273"/>
    </row>
    <row r="34" spans="1:6" ht="17.25" customHeight="1">
      <c r="A34" s="278" t="s">
        <v>692</v>
      </c>
      <c r="B34" s="278" t="s">
        <v>693</v>
      </c>
      <c r="C34" s="278" t="s">
        <v>689</v>
      </c>
      <c r="D34" s="283" t="s">
        <v>690</v>
      </c>
      <c r="E34" s="278" t="s">
        <v>694</v>
      </c>
      <c r="F34" s="273"/>
    </row>
    <row r="35" spans="1:6" ht="17.25" customHeight="1">
      <c r="A35" s="278" t="s">
        <v>695</v>
      </c>
      <c r="B35" s="276">
        <v>44695</v>
      </c>
      <c r="C35" s="278" t="s">
        <v>696</v>
      </c>
      <c r="D35" s="283" t="s">
        <v>697</v>
      </c>
      <c r="E35" s="278" t="s">
        <v>698</v>
      </c>
      <c r="F35" s="273"/>
    </row>
    <row r="36" spans="1:6" ht="17.25" customHeight="1">
      <c r="A36" s="278" t="s">
        <v>699</v>
      </c>
      <c r="B36" s="278" t="s">
        <v>700</v>
      </c>
      <c r="C36" s="278" t="s">
        <v>701</v>
      </c>
      <c r="D36" s="283" t="s">
        <v>702</v>
      </c>
      <c r="E36" s="157" t="s">
        <v>703</v>
      </c>
      <c r="F36" s="273"/>
    </row>
    <row r="37" spans="1:6" ht="46.2" customHeight="1">
      <c r="A37" s="278" t="s">
        <v>704</v>
      </c>
      <c r="B37" s="298" t="s">
        <v>705</v>
      </c>
      <c r="C37" s="278" t="s">
        <v>706</v>
      </c>
      <c r="D37" s="283" t="s">
        <v>697</v>
      </c>
      <c r="E37" s="277" t="s">
        <v>785</v>
      </c>
      <c r="F37" s="273"/>
    </row>
    <row r="38" spans="1:6" ht="46.2" customHeight="1">
      <c r="A38" s="157" t="s">
        <v>381</v>
      </c>
      <c r="B38" s="157" t="s">
        <v>382</v>
      </c>
      <c r="C38" s="157" t="s">
        <v>383</v>
      </c>
      <c r="D38" s="157" t="s">
        <v>384</v>
      </c>
      <c r="E38" s="285" t="s">
        <v>786</v>
      </c>
      <c r="F38" s="273"/>
    </row>
    <row r="39" spans="1:6" ht="46.2" customHeight="1">
      <c r="A39" s="157" t="s">
        <v>386</v>
      </c>
      <c r="B39" s="277" t="s">
        <v>366</v>
      </c>
      <c r="C39" s="157" t="s">
        <v>387</v>
      </c>
      <c r="D39" s="157" t="s">
        <v>388</v>
      </c>
      <c r="E39" s="285" t="s">
        <v>836</v>
      </c>
      <c r="F39" s="273"/>
    </row>
    <row r="40" spans="1:6" ht="46.2" customHeight="1">
      <c r="A40" s="157" t="s">
        <v>386</v>
      </c>
      <c r="B40" s="157" t="s">
        <v>370</v>
      </c>
      <c r="C40" s="157" t="s">
        <v>387</v>
      </c>
      <c r="D40" s="157" t="s">
        <v>388</v>
      </c>
      <c r="E40" s="285" t="s">
        <v>837</v>
      </c>
      <c r="F40" s="273"/>
    </row>
    <row r="41" spans="1:6" ht="119.4" customHeight="1">
      <c r="A41" s="157" t="s">
        <v>389</v>
      </c>
      <c r="B41" s="157" t="s">
        <v>353</v>
      </c>
      <c r="C41" s="157" t="s">
        <v>390</v>
      </c>
      <c r="D41" s="157" t="s">
        <v>391</v>
      </c>
      <c r="E41" s="285" t="s">
        <v>838</v>
      </c>
      <c r="F41" s="273"/>
    </row>
    <row r="42" spans="1:6" ht="78" customHeight="1">
      <c r="A42" s="277" t="s">
        <v>392</v>
      </c>
      <c r="B42" s="157" t="s">
        <v>353</v>
      </c>
      <c r="C42" s="157" t="s">
        <v>393</v>
      </c>
      <c r="D42" s="157" t="s">
        <v>394</v>
      </c>
      <c r="E42" s="285" t="s">
        <v>839</v>
      </c>
      <c r="F42" s="273"/>
    </row>
    <row r="43" spans="1:6" ht="88.2" customHeight="1">
      <c r="A43" s="157" t="s">
        <v>395</v>
      </c>
      <c r="B43" s="157" t="s">
        <v>378</v>
      </c>
      <c r="C43" s="157" t="s">
        <v>787</v>
      </c>
      <c r="D43" s="157" t="s">
        <v>396</v>
      </c>
      <c r="E43" s="285" t="s">
        <v>840</v>
      </c>
      <c r="F43" s="273"/>
    </row>
    <row r="44" spans="1:6" ht="46.2" customHeight="1">
      <c r="A44" s="157" t="s">
        <v>397</v>
      </c>
      <c r="B44" s="157" t="s">
        <v>398</v>
      </c>
      <c r="C44" s="157" t="s">
        <v>788</v>
      </c>
      <c r="D44" s="157" t="s">
        <v>650</v>
      </c>
      <c r="E44" s="285" t="s">
        <v>841</v>
      </c>
      <c r="F44" s="273"/>
    </row>
    <row r="45" spans="1:6" ht="46.2" customHeight="1">
      <c r="A45" s="157" t="s">
        <v>401</v>
      </c>
      <c r="B45" s="157" t="s">
        <v>398</v>
      </c>
      <c r="C45" s="157" t="s">
        <v>788</v>
      </c>
      <c r="D45" s="157" t="s">
        <v>650</v>
      </c>
      <c r="E45" s="285" t="s">
        <v>842</v>
      </c>
      <c r="F45" s="273"/>
    </row>
    <row r="46" spans="1:6" ht="46.2" customHeight="1">
      <c r="A46" s="157" t="s">
        <v>402</v>
      </c>
      <c r="B46" s="157" t="s">
        <v>398</v>
      </c>
      <c r="C46" s="157" t="s">
        <v>788</v>
      </c>
      <c r="D46" s="157" t="s">
        <v>650</v>
      </c>
      <c r="E46" s="285" t="s">
        <v>843</v>
      </c>
      <c r="F46" s="273"/>
    </row>
    <row r="47" spans="1:6" ht="46.2" customHeight="1">
      <c r="A47" s="277" t="s">
        <v>844</v>
      </c>
      <c r="B47" s="157" t="s">
        <v>398</v>
      </c>
      <c r="C47" s="157" t="s">
        <v>788</v>
      </c>
      <c r="D47" s="157" t="s">
        <v>650</v>
      </c>
      <c r="E47" s="285" t="s">
        <v>843</v>
      </c>
      <c r="F47" s="273"/>
    </row>
    <row r="48" spans="1:6" ht="46.2" customHeight="1">
      <c r="A48" s="157" t="s">
        <v>403</v>
      </c>
      <c r="B48" s="157" t="s">
        <v>398</v>
      </c>
      <c r="C48" s="157" t="s">
        <v>789</v>
      </c>
      <c r="D48" s="157" t="s">
        <v>650</v>
      </c>
      <c r="E48" s="285" t="s">
        <v>845</v>
      </c>
      <c r="F48" s="273"/>
    </row>
    <row r="49" spans="1:6" ht="46.2" customHeight="1">
      <c r="A49" s="284" t="s">
        <v>404</v>
      </c>
      <c r="B49" s="284" t="s">
        <v>356</v>
      </c>
      <c r="C49" s="284" t="s">
        <v>405</v>
      </c>
      <c r="D49" s="284" t="s">
        <v>651</v>
      </c>
      <c r="E49" s="297" t="s">
        <v>846</v>
      </c>
      <c r="F49" s="273"/>
    </row>
    <row r="50" spans="1:6" ht="154.80000000000001" customHeight="1">
      <c r="A50" s="284" t="s">
        <v>847</v>
      </c>
      <c r="B50" s="284" t="s">
        <v>356</v>
      </c>
      <c r="C50" s="284" t="s">
        <v>406</v>
      </c>
      <c r="D50" s="284" t="s">
        <v>652</v>
      </c>
      <c r="E50" s="307" t="s">
        <v>848</v>
      </c>
      <c r="F50" s="273"/>
    </row>
    <row r="51" spans="1:6" ht="17.25" customHeight="1">
      <c r="A51" s="278"/>
      <c r="B51" s="298"/>
      <c r="C51" s="278"/>
      <c r="D51" s="298"/>
      <c r="E51" s="298"/>
      <c r="F51" s="273"/>
    </row>
    <row r="52" spans="1:6" ht="17.25" customHeight="1">
      <c r="A52" s="278"/>
      <c r="B52" s="298"/>
      <c r="C52" s="278"/>
      <c r="D52" s="298"/>
      <c r="E52" s="298"/>
      <c r="F52" s="273"/>
    </row>
    <row r="53" spans="1:6" ht="17.25" customHeight="1">
      <c r="A53" s="278"/>
      <c r="B53" s="298"/>
      <c r="C53" s="278"/>
      <c r="D53" s="298"/>
      <c r="E53" s="298"/>
      <c r="F53" s="273"/>
    </row>
    <row r="54" spans="1:6" ht="18.75" customHeight="1">
      <c r="A54" s="157"/>
      <c r="B54" s="269"/>
      <c r="C54" s="157"/>
      <c r="D54" s="157"/>
      <c r="E54" s="157"/>
      <c r="F54" s="273"/>
    </row>
    <row r="55" spans="1:6" ht="19.5" customHeight="1">
      <c r="A55" s="308" t="s">
        <v>215</v>
      </c>
      <c r="B55" s="309"/>
      <c r="C55" s="309"/>
      <c r="D55" s="310"/>
      <c r="E55" s="310"/>
      <c r="F55" s="273"/>
    </row>
    <row r="56" spans="1:6" ht="268.8">
      <c r="A56" s="157" t="s">
        <v>358</v>
      </c>
      <c r="B56" s="157" t="s">
        <v>359</v>
      </c>
      <c r="C56" s="157" t="s">
        <v>360</v>
      </c>
      <c r="D56" s="157" t="s">
        <v>361</v>
      </c>
      <c r="E56" s="285" t="s">
        <v>849</v>
      </c>
      <c r="F56" s="273"/>
    </row>
    <row r="57" spans="1:6" ht="409.6">
      <c r="A57" s="157" t="s">
        <v>362</v>
      </c>
      <c r="B57" s="157" t="s">
        <v>359</v>
      </c>
      <c r="C57" s="157" t="s">
        <v>363</v>
      </c>
      <c r="D57" s="157" t="s">
        <v>364</v>
      </c>
      <c r="E57" s="285" t="s">
        <v>850</v>
      </c>
      <c r="F57" s="273"/>
    </row>
    <row r="58" spans="1:6" ht="98.4" customHeight="1">
      <c r="A58" s="157" t="s">
        <v>365</v>
      </c>
      <c r="B58" s="157" t="s">
        <v>366</v>
      </c>
      <c r="C58" s="157" t="s">
        <v>367</v>
      </c>
      <c r="D58" s="157" t="s">
        <v>368</v>
      </c>
      <c r="E58" s="285" t="s">
        <v>790</v>
      </c>
      <c r="F58" s="273"/>
    </row>
    <row r="59" spans="1:6" ht="15.75" hidden="1" customHeight="1">
      <c r="A59" s="157" t="s">
        <v>369</v>
      </c>
      <c r="B59" s="157" t="s">
        <v>370</v>
      </c>
      <c r="C59" s="157" t="s">
        <v>351</v>
      </c>
      <c r="D59" s="157" t="s">
        <v>371</v>
      </c>
      <c r="E59" s="285" t="s">
        <v>851</v>
      </c>
      <c r="F59" s="273"/>
    </row>
    <row r="60" spans="1:6" ht="55.2" customHeight="1">
      <c r="A60" s="157" t="s">
        <v>372</v>
      </c>
      <c r="B60" s="157" t="s">
        <v>353</v>
      </c>
      <c r="C60" s="157" t="s">
        <v>791</v>
      </c>
      <c r="D60" s="157" t="s">
        <v>373</v>
      </c>
      <c r="E60" s="285" t="s">
        <v>852</v>
      </c>
      <c r="F60" s="273"/>
    </row>
    <row r="61" spans="1:6" ht="18" customHeight="1">
      <c r="A61" s="277" t="s">
        <v>374</v>
      </c>
      <c r="B61" s="157" t="s">
        <v>353</v>
      </c>
      <c r="C61" s="157" t="s">
        <v>375</v>
      </c>
      <c r="D61" s="157" t="s">
        <v>376</v>
      </c>
      <c r="E61" s="285" t="s">
        <v>853</v>
      </c>
      <c r="F61" s="273"/>
    </row>
    <row r="62" spans="1:6" ht="43.2" customHeight="1">
      <c r="A62" s="157" t="s">
        <v>377</v>
      </c>
      <c r="B62" s="157" t="s">
        <v>378</v>
      </c>
      <c r="C62" s="157" t="s">
        <v>379</v>
      </c>
      <c r="D62" s="157" t="s">
        <v>380</v>
      </c>
      <c r="E62" s="285" t="s">
        <v>854</v>
      </c>
      <c r="F62" s="273"/>
    </row>
    <row r="63" spans="1:6" ht="18.75" customHeight="1">
      <c r="A63" s="271" t="s">
        <v>546</v>
      </c>
      <c r="B63" s="311">
        <v>44651</v>
      </c>
      <c r="C63" s="312" t="s">
        <v>547</v>
      </c>
      <c r="D63" s="275"/>
      <c r="E63" s="275" t="s">
        <v>548</v>
      </c>
      <c r="F63" s="273"/>
    </row>
    <row r="64" spans="1:6" ht="18.75" customHeight="1">
      <c r="A64" s="271" t="s">
        <v>549</v>
      </c>
      <c r="B64" s="290">
        <v>44674</v>
      </c>
      <c r="C64" s="291" t="s">
        <v>550</v>
      </c>
      <c r="D64" s="271"/>
      <c r="E64" s="271" t="s">
        <v>551</v>
      </c>
      <c r="F64" s="273"/>
    </row>
    <row r="65" spans="1:6" ht="18.75" customHeight="1">
      <c r="A65" s="271" t="s">
        <v>552</v>
      </c>
      <c r="B65" s="290">
        <v>44678</v>
      </c>
      <c r="C65" s="303" t="s">
        <v>553</v>
      </c>
      <c r="D65" s="271"/>
      <c r="E65" s="271" t="s">
        <v>554</v>
      </c>
      <c r="F65" s="273"/>
    </row>
    <row r="66" spans="1:6" ht="20.25" customHeight="1">
      <c r="A66" s="271" t="s">
        <v>555</v>
      </c>
      <c r="B66" s="290">
        <v>44710</v>
      </c>
      <c r="C66" s="291" t="s">
        <v>556</v>
      </c>
      <c r="D66" s="271"/>
      <c r="E66" s="271" t="s">
        <v>557</v>
      </c>
      <c r="F66" s="273"/>
    </row>
    <row r="67" spans="1:6" ht="17.25" customHeight="1">
      <c r="A67" s="157" t="s">
        <v>358</v>
      </c>
      <c r="B67" s="157" t="s">
        <v>359</v>
      </c>
      <c r="C67" s="157" t="s">
        <v>360</v>
      </c>
      <c r="D67" s="157" t="s">
        <v>361</v>
      </c>
      <c r="E67" s="285" t="s">
        <v>855</v>
      </c>
      <c r="F67" s="273"/>
    </row>
    <row r="68" spans="1:6" ht="17.25" customHeight="1">
      <c r="A68" s="157" t="s">
        <v>362</v>
      </c>
      <c r="B68" s="157" t="s">
        <v>359</v>
      </c>
      <c r="C68" s="157" t="s">
        <v>363</v>
      </c>
      <c r="D68" s="157" t="s">
        <v>364</v>
      </c>
      <c r="E68" s="285" t="s">
        <v>856</v>
      </c>
      <c r="F68" s="273"/>
    </row>
    <row r="69" spans="1:6" ht="17.25" customHeight="1">
      <c r="A69" s="157" t="s">
        <v>365</v>
      </c>
      <c r="B69" s="157" t="s">
        <v>366</v>
      </c>
      <c r="C69" s="157" t="s">
        <v>367</v>
      </c>
      <c r="D69" s="157" t="s">
        <v>368</v>
      </c>
      <c r="E69" s="285" t="s">
        <v>792</v>
      </c>
      <c r="F69" s="273"/>
    </row>
    <row r="70" spans="1:6" ht="17.25" customHeight="1">
      <c r="A70" s="157" t="s">
        <v>369</v>
      </c>
      <c r="B70" s="157" t="s">
        <v>370</v>
      </c>
      <c r="C70" s="157" t="s">
        <v>351</v>
      </c>
      <c r="D70" s="157" t="s">
        <v>371</v>
      </c>
      <c r="E70" s="285" t="s">
        <v>851</v>
      </c>
      <c r="F70" s="273"/>
    </row>
    <row r="71" spans="1:6" ht="37.200000000000003" customHeight="1">
      <c r="A71" s="157" t="s">
        <v>372</v>
      </c>
      <c r="B71" s="157" t="s">
        <v>353</v>
      </c>
      <c r="C71" s="157" t="s">
        <v>791</v>
      </c>
      <c r="D71" s="157" t="s">
        <v>373</v>
      </c>
      <c r="E71" s="285" t="s">
        <v>852</v>
      </c>
      <c r="F71" s="273"/>
    </row>
    <row r="72" spans="1:6" ht="17.25" customHeight="1">
      <c r="A72" s="277" t="s">
        <v>374</v>
      </c>
      <c r="B72" s="157" t="s">
        <v>353</v>
      </c>
      <c r="C72" s="157" t="s">
        <v>375</v>
      </c>
      <c r="D72" s="157" t="s">
        <v>376</v>
      </c>
      <c r="E72" s="285" t="s">
        <v>853</v>
      </c>
      <c r="F72" s="273"/>
    </row>
    <row r="73" spans="1:6" ht="17.25" customHeight="1">
      <c r="A73" s="408" t="s">
        <v>377</v>
      </c>
      <c r="B73" s="408" t="s">
        <v>378</v>
      </c>
      <c r="C73" s="408" t="s">
        <v>379</v>
      </c>
      <c r="D73" s="408" t="s">
        <v>380</v>
      </c>
      <c r="E73" s="409" t="s">
        <v>854</v>
      </c>
      <c r="F73" s="273"/>
    </row>
    <row r="74" spans="1:6" ht="17.25" customHeight="1">
      <c r="A74" s="408"/>
      <c r="B74" s="408"/>
      <c r="C74" s="408"/>
      <c r="D74" s="408"/>
      <c r="E74" s="409"/>
      <c r="F74" s="273"/>
    </row>
    <row r="75" spans="1:6" ht="17.25" customHeight="1">
      <c r="A75" s="274" t="s">
        <v>682</v>
      </c>
      <c r="B75" s="274" t="s">
        <v>683</v>
      </c>
      <c r="C75" s="274" t="s">
        <v>684</v>
      </c>
      <c r="D75" s="306" t="s">
        <v>685</v>
      </c>
      <c r="E75" s="313" t="s">
        <v>686</v>
      </c>
      <c r="F75" s="273"/>
    </row>
    <row r="76" spans="1:6" ht="17.25" customHeight="1">
      <c r="A76" s="278" t="s">
        <v>687</v>
      </c>
      <c r="B76" s="278" t="s">
        <v>688</v>
      </c>
      <c r="C76" s="278" t="s">
        <v>689</v>
      </c>
      <c r="D76" s="283" t="s">
        <v>690</v>
      </c>
      <c r="E76" s="157" t="s">
        <v>691</v>
      </c>
      <c r="F76" s="273"/>
    </row>
    <row r="77" spans="1:6" ht="17.25" customHeight="1">
      <c r="A77" s="278" t="s">
        <v>692</v>
      </c>
      <c r="B77" s="278" t="s">
        <v>693</v>
      </c>
      <c r="C77" s="278" t="s">
        <v>689</v>
      </c>
      <c r="D77" s="283" t="s">
        <v>690</v>
      </c>
      <c r="E77" s="157" t="s">
        <v>694</v>
      </c>
      <c r="F77" s="273"/>
    </row>
    <row r="78" spans="1:6" ht="17.25" customHeight="1">
      <c r="A78" s="278" t="s">
        <v>695</v>
      </c>
      <c r="B78" s="276">
        <v>44695</v>
      </c>
      <c r="C78" s="278" t="s">
        <v>696</v>
      </c>
      <c r="D78" s="283" t="s">
        <v>697</v>
      </c>
      <c r="E78" s="157" t="s">
        <v>698</v>
      </c>
      <c r="F78" s="273"/>
    </row>
    <row r="79" spans="1:6" ht="17.25" customHeight="1">
      <c r="A79" s="278" t="s">
        <v>699</v>
      </c>
      <c r="B79" s="278" t="s">
        <v>700</v>
      </c>
      <c r="C79" s="278" t="s">
        <v>701</v>
      </c>
      <c r="D79" s="283" t="s">
        <v>702</v>
      </c>
      <c r="E79" s="157" t="s">
        <v>703</v>
      </c>
      <c r="F79" s="273"/>
    </row>
    <row r="80" spans="1:6" ht="17.25" customHeight="1">
      <c r="A80" s="405" t="s">
        <v>704</v>
      </c>
      <c r="B80" s="406" t="s">
        <v>705</v>
      </c>
      <c r="C80" s="405" t="s">
        <v>706</v>
      </c>
      <c r="D80" s="407" t="s">
        <v>697</v>
      </c>
      <c r="E80" s="277" t="s">
        <v>707</v>
      </c>
      <c r="F80" s="273"/>
    </row>
    <row r="81" spans="1:6" ht="17.25" customHeight="1">
      <c r="A81" s="405"/>
      <c r="B81" s="406"/>
      <c r="C81" s="405"/>
      <c r="D81" s="406"/>
      <c r="E81" s="277" t="s">
        <v>946</v>
      </c>
      <c r="F81" s="273"/>
    </row>
    <row r="82" spans="1:6" ht="17.25" customHeight="1">
      <c r="A82" s="405"/>
      <c r="B82" s="406"/>
      <c r="C82" s="405"/>
      <c r="D82" s="406"/>
      <c r="E82" s="298"/>
      <c r="F82" s="273"/>
    </row>
    <row r="83" spans="1:6" ht="19.2" customHeight="1">
      <c r="A83" s="157"/>
      <c r="B83" s="269"/>
      <c r="C83" s="277"/>
      <c r="D83" s="277"/>
      <c r="E83" s="277"/>
      <c r="F83" s="273"/>
    </row>
    <row r="84" spans="1:6" ht="19.2" customHeight="1">
      <c r="A84" s="131" t="s">
        <v>216</v>
      </c>
      <c r="B84" s="286"/>
      <c r="C84" s="131"/>
      <c r="D84" s="131"/>
      <c r="E84" s="131"/>
      <c r="F84" s="273"/>
    </row>
    <row r="85" spans="1:6" ht="19.2" customHeight="1">
      <c r="A85" s="157" t="s">
        <v>318</v>
      </c>
      <c r="B85" s="269">
        <v>44562</v>
      </c>
      <c r="C85" s="277" t="s">
        <v>317</v>
      </c>
      <c r="D85" s="270" t="s">
        <v>315</v>
      </c>
      <c r="E85" s="277" t="s">
        <v>319</v>
      </c>
      <c r="F85" s="273"/>
    </row>
    <row r="86" spans="1:6" ht="19.2" customHeight="1">
      <c r="A86" s="277" t="s">
        <v>320</v>
      </c>
      <c r="B86" s="314">
        <v>44621</v>
      </c>
      <c r="C86" s="277" t="s">
        <v>321</v>
      </c>
      <c r="D86" s="270" t="s">
        <v>315</v>
      </c>
      <c r="E86" s="277" t="s">
        <v>322</v>
      </c>
      <c r="F86" s="273"/>
    </row>
    <row r="87" spans="1:6" ht="19.2" customHeight="1">
      <c r="A87" s="277" t="s">
        <v>320</v>
      </c>
      <c r="B87" s="314">
        <v>44621</v>
      </c>
      <c r="C87" s="277" t="s">
        <v>321</v>
      </c>
      <c r="D87" s="270" t="s">
        <v>315</v>
      </c>
      <c r="E87" s="277" t="s">
        <v>323</v>
      </c>
      <c r="F87" s="273"/>
    </row>
    <row r="88" spans="1:6" ht="19.2" customHeight="1">
      <c r="A88" s="157" t="s">
        <v>324</v>
      </c>
      <c r="B88" s="315">
        <v>44695</v>
      </c>
      <c r="C88" s="277" t="s">
        <v>317</v>
      </c>
      <c r="D88" s="270" t="s">
        <v>315</v>
      </c>
      <c r="E88" s="277" t="s">
        <v>325</v>
      </c>
      <c r="F88" s="273"/>
    </row>
    <row r="89" spans="1:6" ht="19.2" customHeight="1">
      <c r="A89" s="157" t="s">
        <v>326</v>
      </c>
      <c r="B89" s="315">
        <v>44716</v>
      </c>
      <c r="C89" s="277" t="s">
        <v>317</v>
      </c>
      <c r="D89" s="270" t="s">
        <v>315</v>
      </c>
      <c r="E89" s="277" t="s">
        <v>327</v>
      </c>
      <c r="F89" s="273"/>
    </row>
    <row r="90" spans="1:6" ht="19.2" customHeight="1">
      <c r="A90" s="408" t="s">
        <v>381</v>
      </c>
      <c r="B90" s="408" t="s">
        <v>382</v>
      </c>
      <c r="C90" s="408" t="s">
        <v>383</v>
      </c>
      <c r="D90" s="408" t="s">
        <v>384</v>
      </c>
      <c r="E90" s="285" t="s">
        <v>385</v>
      </c>
      <c r="F90" s="273"/>
    </row>
    <row r="91" spans="1:6" ht="19.2" customHeight="1">
      <c r="A91" s="408"/>
      <c r="B91" s="408"/>
      <c r="C91" s="408"/>
      <c r="D91" s="408"/>
      <c r="E91" s="285" t="s">
        <v>857</v>
      </c>
      <c r="F91" s="273"/>
    </row>
    <row r="92" spans="1:6" ht="19.2" customHeight="1">
      <c r="A92" s="157" t="s">
        <v>386</v>
      </c>
      <c r="B92" s="277" t="s">
        <v>366</v>
      </c>
      <c r="C92" s="157" t="s">
        <v>387</v>
      </c>
      <c r="D92" s="157" t="s">
        <v>388</v>
      </c>
      <c r="E92" s="285" t="s">
        <v>836</v>
      </c>
      <c r="F92" s="273"/>
    </row>
    <row r="93" spans="1:6" ht="19.2" customHeight="1">
      <c r="A93" s="157" t="s">
        <v>386</v>
      </c>
      <c r="B93" s="157" t="s">
        <v>370</v>
      </c>
      <c r="C93" s="157" t="s">
        <v>387</v>
      </c>
      <c r="D93" s="157" t="s">
        <v>388</v>
      </c>
      <c r="E93" s="285" t="s">
        <v>837</v>
      </c>
      <c r="F93" s="273"/>
    </row>
    <row r="94" spans="1:6" ht="19.2" customHeight="1">
      <c r="A94" s="408" t="s">
        <v>389</v>
      </c>
      <c r="B94" s="408" t="s">
        <v>353</v>
      </c>
      <c r="C94" s="408" t="s">
        <v>390</v>
      </c>
      <c r="D94" s="408" t="s">
        <v>391</v>
      </c>
      <c r="E94" s="409" t="s">
        <v>838</v>
      </c>
      <c r="F94" s="273"/>
    </row>
    <row r="95" spans="1:6" ht="19.2" customHeight="1">
      <c r="A95" s="408"/>
      <c r="B95" s="408"/>
      <c r="C95" s="408"/>
      <c r="D95" s="408"/>
      <c r="E95" s="409"/>
      <c r="F95" s="273"/>
    </row>
    <row r="96" spans="1:6" ht="19.2" customHeight="1">
      <c r="A96" s="410" t="s">
        <v>392</v>
      </c>
      <c r="B96" s="408" t="s">
        <v>353</v>
      </c>
      <c r="C96" s="408" t="s">
        <v>393</v>
      </c>
      <c r="D96" s="408" t="s">
        <v>394</v>
      </c>
      <c r="E96" s="409" t="s">
        <v>839</v>
      </c>
      <c r="F96" s="273"/>
    </row>
    <row r="97" spans="1:6" ht="19.2" customHeight="1">
      <c r="A97" s="410"/>
      <c r="B97" s="408"/>
      <c r="C97" s="408"/>
      <c r="D97" s="408"/>
      <c r="E97" s="409"/>
      <c r="F97" s="273"/>
    </row>
    <row r="98" spans="1:6" ht="19.2" customHeight="1">
      <c r="A98" s="157" t="s">
        <v>395</v>
      </c>
      <c r="B98" s="157" t="s">
        <v>378</v>
      </c>
      <c r="C98" s="157" t="s">
        <v>793</v>
      </c>
      <c r="D98" s="157" t="s">
        <v>396</v>
      </c>
      <c r="E98" s="285" t="s">
        <v>840</v>
      </c>
      <c r="F98" s="273"/>
    </row>
    <row r="99" spans="1:6" ht="19.2" customHeight="1">
      <c r="A99" s="157" t="s">
        <v>397</v>
      </c>
      <c r="B99" s="157" t="s">
        <v>398</v>
      </c>
      <c r="C99" s="157" t="s">
        <v>788</v>
      </c>
      <c r="D99" s="285"/>
      <c r="E99" s="285" t="s">
        <v>841</v>
      </c>
      <c r="F99" s="273"/>
    </row>
    <row r="100" spans="1:6" ht="19.2" customHeight="1">
      <c r="A100" s="157" t="s">
        <v>401</v>
      </c>
      <c r="B100" s="157" t="s">
        <v>398</v>
      </c>
      <c r="C100" s="157" t="s">
        <v>788</v>
      </c>
      <c r="D100" s="285"/>
      <c r="E100" s="285" t="s">
        <v>842</v>
      </c>
      <c r="F100" s="273"/>
    </row>
    <row r="101" spans="1:6" ht="19.2" customHeight="1">
      <c r="A101" s="157" t="s">
        <v>402</v>
      </c>
      <c r="B101" s="157" t="s">
        <v>398</v>
      </c>
      <c r="C101" s="157" t="s">
        <v>788</v>
      </c>
      <c r="D101" s="285"/>
      <c r="E101" s="285" t="s">
        <v>843</v>
      </c>
      <c r="F101" s="273"/>
    </row>
    <row r="102" spans="1:6" ht="19.2" customHeight="1">
      <c r="A102" s="277" t="s">
        <v>844</v>
      </c>
      <c r="B102" s="157" t="s">
        <v>398</v>
      </c>
      <c r="C102" s="157" t="s">
        <v>399</v>
      </c>
      <c r="D102" s="409"/>
      <c r="E102" s="409" t="s">
        <v>843</v>
      </c>
      <c r="F102" s="273"/>
    </row>
    <row r="103" spans="1:6" ht="19.2" customHeight="1">
      <c r="A103" s="277"/>
      <c r="B103" s="157"/>
      <c r="C103" s="157" t="s">
        <v>400</v>
      </c>
      <c r="D103" s="409"/>
      <c r="E103" s="409"/>
      <c r="F103" s="273"/>
    </row>
    <row r="104" spans="1:6" ht="19.2" customHeight="1">
      <c r="A104" s="157" t="s">
        <v>403</v>
      </c>
      <c r="B104" s="157" t="s">
        <v>398</v>
      </c>
      <c r="C104" s="157" t="s">
        <v>789</v>
      </c>
      <c r="D104" s="285"/>
      <c r="E104" s="285" t="s">
        <v>845</v>
      </c>
      <c r="F104" s="273"/>
    </row>
    <row r="105" spans="1:6" ht="19.2" customHeight="1">
      <c r="A105" s="157" t="s">
        <v>404</v>
      </c>
      <c r="B105" s="157" t="s">
        <v>356</v>
      </c>
      <c r="C105" s="157" t="s">
        <v>405</v>
      </c>
      <c r="D105" s="285"/>
      <c r="E105" s="285" t="s">
        <v>858</v>
      </c>
      <c r="F105" s="273"/>
    </row>
    <row r="106" spans="1:6" ht="19.2" customHeight="1">
      <c r="A106" s="157" t="s">
        <v>859</v>
      </c>
      <c r="B106" s="157" t="s">
        <v>356</v>
      </c>
      <c r="C106" s="157" t="s">
        <v>406</v>
      </c>
      <c r="D106" s="285"/>
      <c r="E106" s="316" t="s">
        <v>860</v>
      </c>
      <c r="F106" s="273"/>
    </row>
    <row r="107" spans="1:6" ht="19.2" customHeight="1">
      <c r="A107" s="271" t="s">
        <v>558</v>
      </c>
      <c r="B107" s="290">
        <v>44621</v>
      </c>
      <c r="C107" s="291" t="s">
        <v>559</v>
      </c>
      <c r="D107" s="279" t="s">
        <v>560</v>
      </c>
      <c r="E107" s="271" t="s">
        <v>561</v>
      </c>
      <c r="F107" s="273"/>
    </row>
    <row r="108" spans="1:6" ht="19.2" customHeight="1">
      <c r="A108" s="271" t="s">
        <v>562</v>
      </c>
      <c r="B108" s="290">
        <v>44816</v>
      </c>
      <c r="C108" s="291" t="s">
        <v>563</v>
      </c>
      <c r="D108" s="271"/>
      <c r="E108" s="271" t="s">
        <v>564</v>
      </c>
      <c r="F108" s="273"/>
    </row>
    <row r="109" spans="1:6" ht="19.2" customHeight="1">
      <c r="A109" s="157" t="s">
        <v>381</v>
      </c>
      <c r="B109" s="157" t="s">
        <v>382</v>
      </c>
      <c r="C109" s="157" t="s">
        <v>383</v>
      </c>
      <c r="D109" s="157" t="s">
        <v>384</v>
      </c>
      <c r="E109" s="285" t="s">
        <v>794</v>
      </c>
      <c r="F109" s="273"/>
    </row>
    <row r="110" spans="1:6" ht="19.2" customHeight="1">
      <c r="A110" s="157" t="s">
        <v>386</v>
      </c>
      <c r="B110" s="277" t="s">
        <v>366</v>
      </c>
      <c r="C110" s="157" t="s">
        <v>387</v>
      </c>
      <c r="D110" s="157" t="s">
        <v>388</v>
      </c>
      <c r="E110" s="285" t="s">
        <v>836</v>
      </c>
      <c r="F110" s="273"/>
    </row>
    <row r="111" spans="1:6" ht="19.2" customHeight="1">
      <c r="A111" s="157" t="s">
        <v>386</v>
      </c>
      <c r="B111" s="157" t="s">
        <v>370</v>
      </c>
      <c r="C111" s="157" t="s">
        <v>387</v>
      </c>
      <c r="D111" s="157" t="s">
        <v>388</v>
      </c>
      <c r="E111" s="285" t="s">
        <v>837</v>
      </c>
      <c r="F111" s="273"/>
    </row>
    <row r="112" spans="1:6" ht="19.2" customHeight="1">
      <c r="A112" s="157" t="s">
        <v>389</v>
      </c>
      <c r="B112" s="157" t="s">
        <v>353</v>
      </c>
      <c r="C112" s="157" t="s">
        <v>390</v>
      </c>
      <c r="D112" s="157" t="s">
        <v>391</v>
      </c>
      <c r="E112" s="285" t="s">
        <v>838</v>
      </c>
      <c r="F112" s="273"/>
    </row>
    <row r="113" spans="1:6" ht="19.2" customHeight="1">
      <c r="A113" s="277" t="s">
        <v>392</v>
      </c>
      <c r="B113" s="157" t="s">
        <v>353</v>
      </c>
      <c r="C113" s="157" t="s">
        <v>393</v>
      </c>
      <c r="D113" s="157" t="s">
        <v>394</v>
      </c>
      <c r="E113" s="285" t="s">
        <v>839</v>
      </c>
      <c r="F113" s="273"/>
    </row>
    <row r="114" spans="1:6" ht="19.2" customHeight="1">
      <c r="A114" s="157" t="s">
        <v>395</v>
      </c>
      <c r="B114" s="157" t="s">
        <v>378</v>
      </c>
      <c r="C114" s="157" t="s">
        <v>793</v>
      </c>
      <c r="D114" s="157" t="s">
        <v>396</v>
      </c>
      <c r="E114" s="285" t="s">
        <v>840</v>
      </c>
      <c r="F114" s="273"/>
    </row>
    <row r="115" spans="1:6" ht="19.2" customHeight="1">
      <c r="A115" s="157" t="s">
        <v>397</v>
      </c>
      <c r="B115" s="157" t="s">
        <v>398</v>
      </c>
      <c r="C115" s="157" t="s">
        <v>788</v>
      </c>
      <c r="D115" s="157" t="s">
        <v>650</v>
      </c>
      <c r="E115" s="285" t="s">
        <v>841</v>
      </c>
      <c r="F115" s="273"/>
    </row>
    <row r="116" spans="1:6" ht="19.2" customHeight="1">
      <c r="A116" s="157" t="s">
        <v>401</v>
      </c>
      <c r="B116" s="157" t="s">
        <v>398</v>
      </c>
      <c r="C116" s="157" t="s">
        <v>788</v>
      </c>
      <c r="D116" s="157" t="s">
        <v>650</v>
      </c>
      <c r="E116" s="285" t="s">
        <v>842</v>
      </c>
      <c r="F116" s="273"/>
    </row>
    <row r="117" spans="1:6" ht="19.2" customHeight="1">
      <c r="A117" s="157" t="s">
        <v>402</v>
      </c>
      <c r="B117" s="157" t="s">
        <v>398</v>
      </c>
      <c r="C117" s="157" t="s">
        <v>788</v>
      </c>
      <c r="D117" s="157" t="s">
        <v>650</v>
      </c>
      <c r="E117" s="285" t="s">
        <v>843</v>
      </c>
      <c r="F117" s="273"/>
    </row>
    <row r="118" spans="1:6" ht="19.2" customHeight="1">
      <c r="A118" s="277" t="s">
        <v>844</v>
      </c>
      <c r="B118" s="157" t="s">
        <v>398</v>
      </c>
      <c r="C118" s="157" t="s">
        <v>399</v>
      </c>
      <c r="D118" s="157" t="s">
        <v>650</v>
      </c>
      <c r="E118" s="285" t="s">
        <v>843</v>
      </c>
      <c r="F118" s="273"/>
    </row>
    <row r="119" spans="1:6" ht="19.2" customHeight="1">
      <c r="A119" s="157" t="s">
        <v>403</v>
      </c>
      <c r="B119" s="157" t="s">
        <v>398</v>
      </c>
      <c r="C119" s="157" t="s">
        <v>789</v>
      </c>
      <c r="D119" s="157" t="s">
        <v>650</v>
      </c>
      <c r="E119" s="285" t="s">
        <v>845</v>
      </c>
      <c r="F119" s="273"/>
    </row>
    <row r="120" spans="1:6" ht="19.2" customHeight="1">
      <c r="A120" s="284" t="s">
        <v>404</v>
      </c>
      <c r="B120" s="284" t="s">
        <v>356</v>
      </c>
      <c r="C120" s="284" t="s">
        <v>405</v>
      </c>
      <c r="D120" s="284" t="s">
        <v>651</v>
      </c>
      <c r="E120" s="297" t="s">
        <v>846</v>
      </c>
      <c r="F120" s="273"/>
    </row>
    <row r="121" spans="1:6" ht="102.6" customHeight="1">
      <c r="A121" s="284" t="s">
        <v>847</v>
      </c>
      <c r="B121" s="284" t="s">
        <v>356</v>
      </c>
      <c r="C121" s="284" t="s">
        <v>406</v>
      </c>
      <c r="D121" s="284" t="s">
        <v>652</v>
      </c>
      <c r="E121" s="307" t="s">
        <v>848</v>
      </c>
      <c r="F121" s="273"/>
    </row>
    <row r="122" spans="1:6" ht="54">
      <c r="A122" s="280" t="s">
        <v>708</v>
      </c>
      <c r="B122" s="317" t="s">
        <v>709</v>
      </c>
      <c r="C122" s="280" t="s">
        <v>710</v>
      </c>
      <c r="D122" s="281" t="s">
        <v>711</v>
      </c>
      <c r="E122" s="280" t="s">
        <v>712</v>
      </c>
      <c r="F122" s="273"/>
    </row>
    <row r="123" spans="1:6" ht="72">
      <c r="A123" s="280" t="s">
        <v>713</v>
      </c>
      <c r="B123" s="317">
        <v>44603</v>
      </c>
      <c r="C123" s="280" t="s">
        <v>684</v>
      </c>
      <c r="D123" s="281" t="s">
        <v>714</v>
      </c>
      <c r="E123" s="280" t="s">
        <v>715</v>
      </c>
      <c r="F123" s="273"/>
    </row>
    <row r="124" spans="1:6" ht="54">
      <c r="A124" s="280" t="s">
        <v>716</v>
      </c>
      <c r="B124" s="280" t="s">
        <v>717</v>
      </c>
      <c r="C124" s="280" t="s">
        <v>718</v>
      </c>
      <c r="D124" s="281" t="s">
        <v>719</v>
      </c>
      <c r="E124" s="280" t="s">
        <v>720</v>
      </c>
      <c r="F124" s="273"/>
    </row>
    <row r="125" spans="1:6" ht="72">
      <c r="A125" s="280" t="s">
        <v>721</v>
      </c>
      <c r="B125" s="317" t="s">
        <v>722</v>
      </c>
      <c r="C125" s="280" t="s">
        <v>723</v>
      </c>
      <c r="D125" s="281" t="s">
        <v>724</v>
      </c>
      <c r="E125" s="280" t="s">
        <v>725</v>
      </c>
      <c r="F125" s="273"/>
    </row>
    <row r="126" spans="1:6" ht="72">
      <c r="A126" s="157" t="s">
        <v>726</v>
      </c>
      <c r="B126" s="269">
        <v>44702</v>
      </c>
      <c r="C126" s="278" t="s">
        <v>727</v>
      </c>
      <c r="D126" s="283" t="s">
        <v>728</v>
      </c>
      <c r="E126" s="278" t="s">
        <v>729</v>
      </c>
      <c r="F126" s="273"/>
    </row>
    <row r="127" spans="1:6">
      <c r="A127" s="278" t="s">
        <v>730</v>
      </c>
      <c r="B127" s="278" t="s">
        <v>731</v>
      </c>
      <c r="C127" s="278" t="s">
        <v>732</v>
      </c>
      <c r="D127" s="283" t="s">
        <v>733</v>
      </c>
      <c r="E127" s="278" t="s">
        <v>734</v>
      </c>
      <c r="F127" s="273"/>
    </row>
    <row r="128" spans="1:6">
      <c r="A128" s="278" t="s">
        <v>861</v>
      </c>
      <c r="B128" s="278" t="s">
        <v>735</v>
      </c>
      <c r="C128" s="278" t="s">
        <v>736</v>
      </c>
      <c r="D128" s="283" t="s">
        <v>737</v>
      </c>
      <c r="E128" s="298" t="s">
        <v>738</v>
      </c>
      <c r="F128" s="273"/>
    </row>
    <row r="129" spans="1:6">
      <c r="A129" s="67"/>
      <c r="B129" s="67"/>
      <c r="C129" s="67"/>
      <c r="D129" s="67"/>
      <c r="E129" s="67"/>
      <c r="F129" s="273"/>
    </row>
    <row r="130" spans="1:6">
      <c r="A130" s="131" t="s">
        <v>218</v>
      </c>
      <c r="B130" s="286"/>
      <c r="C130" s="131"/>
      <c r="D130" s="131"/>
      <c r="E130" s="131"/>
      <c r="F130" s="273"/>
    </row>
    <row r="131" spans="1:6" ht="72">
      <c r="A131" s="157" t="s">
        <v>328</v>
      </c>
      <c r="B131" s="269">
        <v>44576</v>
      </c>
      <c r="C131" s="157" t="s">
        <v>317</v>
      </c>
      <c r="D131" s="270" t="s">
        <v>315</v>
      </c>
      <c r="E131" s="157" t="s">
        <v>329</v>
      </c>
      <c r="F131" s="273"/>
    </row>
    <row r="132" spans="1:6" ht="16.5" customHeight="1">
      <c r="A132" s="157" t="s">
        <v>328</v>
      </c>
      <c r="B132" s="269">
        <v>44576</v>
      </c>
      <c r="C132" s="157" t="s">
        <v>317</v>
      </c>
      <c r="D132" s="270" t="s">
        <v>315</v>
      </c>
      <c r="E132" s="157" t="s">
        <v>330</v>
      </c>
      <c r="F132" s="273"/>
    </row>
    <row r="133" spans="1:6" ht="14.25" customHeight="1">
      <c r="A133" s="157" t="s">
        <v>331</v>
      </c>
      <c r="B133" s="314">
        <v>44562</v>
      </c>
      <c r="C133" s="277" t="s">
        <v>332</v>
      </c>
      <c r="D133" s="270" t="s">
        <v>315</v>
      </c>
      <c r="E133" s="157" t="s">
        <v>333</v>
      </c>
      <c r="F133" s="273"/>
    </row>
    <row r="134" spans="1:6" ht="16.5" customHeight="1">
      <c r="A134" s="157" t="s">
        <v>331</v>
      </c>
      <c r="B134" s="314">
        <v>44562</v>
      </c>
      <c r="C134" s="277" t="s">
        <v>332</v>
      </c>
      <c r="D134" s="270" t="s">
        <v>315</v>
      </c>
      <c r="E134" s="157" t="s">
        <v>334</v>
      </c>
      <c r="F134" s="273"/>
    </row>
    <row r="135" spans="1:6" ht="54">
      <c r="A135" s="157" t="s">
        <v>335</v>
      </c>
      <c r="B135" s="315">
        <v>44713</v>
      </c>
      <c r="C135" s="277" t="s">
        <v>332</v>
      </c>
      <c r="D135" s="270" t="s">
        <v>315</v>
      </c>
      <c r="E135" s="157" t="s">
        <v>336</v>
      </c>
      <c r="F135" s="273"/>
    </row>
    <row r="136" spans="1:6" ht="54">
      <c r="A136" s="157" t="s">
        <v>337</v>
      </c>
      <c r="B136" s="315">
        <v>44713</v>
      </c>
      <c r="C136" s="277" t="s">
        <v>332</v>
      </c>
      <c r="D136" s="270" t="s">
        <v>315</v>
      </c>
      <c r="E136" s="157" t="s">
        <v>338</v>
      </c>
      <c r="F136" s="273"/>
    </row>
    <row r="137" spans="1:6" ht="16.5" customHeight="1">
      <c r="A137" s="157" t="s">
        <v>339</v>
      </c>
      <c r="B137" s="315">
        <v>44713</v>
      </c>
      <c r="C137" s="277" t="s">
        <v>332</v>
      </c>
      <c r="D137" s="270" t="s">
        <v>315</v>
      </c>
      <c r="E137" s="157" t="s">
        <v>340</v>
      </c>
      <c r="F137" s="273"/>
    </row>
    <row r="138" spans="1:6" ht="16.5" customHeight="1">
      <c r="A138" s="157" t="s">
        <v>407</v>
      </c>
      <c r="B138" s="157" t="s">
        <v>382</v>
      </c>
      <c r="C138" s="157" t="s">
        <v>795</v>
      </c>
      <c r="D138" s="157" t="s">
        <v>408</v>
      </c>
      <c r="E138" s="285" t="s">
        <v>862</v>
      </c>
      <c r="F138" s="273"/>
    </row>
    <row r="139" spans="1:6" ht="22.8" customHeight="1">
      <c r="A139" s="157" t="s">
        <v>409</v>
      </c>
      <c r="B139" s="157" t="s">
        <v>382</v>
      </c>
      <c r="C139" s="157" t="s">
        <v>796</v>
      </c>
      <c r="D139" s="157" t="s">
        <v>410</v>
      </c>
      <c r="E139" s="285" t="s">
        <v>863</v>
      </c>
      <c r="F139" s="273"/>
    </row>
    <row r="140" spans="1:6" ht="27.6" customHeight="1">
      <c r="A140" s="408" t="s">
        <v>411</v>
      </c>
      <c r="B140" s="408" t="s">
        <v>366</v>
      </c>
      <c r="C140" s="408" t="s">
        <v>412</v>
      </c>
      <c r="D140" s="408" t="s">
        <v>413</v>
      </c>
      <c r="E140" s="409" t="s">
        <v>864</v>
      </c>
      <c r="F140" s="273"/>
    </row>
    <row r="141" spans="1:6" ht="26.4" customHeight="1">
      <c r="A141" s="408"/>
      <c r="B141" s="408"/>
      <c r="C141" s="408"/>
      <c r="D141" s="408"/>
      <c r="E141" s="409"/>
      <c r="F141" s="273"/>
    </row>
    <row r="142" spans="1:6" ht="16.5" customHeight="1">
      <c r="A142" s="318" t="s">
        <v>414</v>
      </c>
      <c r="B142" s="157" t="s">
        <v>366</v>
      </c>
      <c r="C142" s="157" t="s">
        <v>797</v>
      </c>
      <c r="D142" s="157" t="s">
        <v>415</v>
      </c>
      <c r="E142" s="285" t="s">
        <v>865</v>
      </c>
      <c r="F142" s="273"/>
    </row>
    <row r="143" spans="1:6" ht="18" customHeight="1">
      <c r="A143" s="318" t="s">
        <v>416</v>
      </c>
      <c r="B143" s="157" t="s">
        <v>366</v>
      </c>
      <c r="C143" s="157" t="s">
        <v>797</v>
      </c>
      <c r="D143" s="157" t="s">
        <v>415</v>
      </c>
      <c r="E143" s="285" t="s">
        <v>866</v>
      </c>
      <c r="F143" s="273"/>
    </row>
    <row r="144" spans="1:6" ht="18.75" customHeight="1">
      <c r="A144" s="157" t="s">
        <v>417</v>
      </c>
      <c r="B144" s="157" t="s">
        <v>366</v>
      </c>
      <c r="C144" s="288" t="s">
        <v>418</v>
      </c>
      <c r="D144" s="157" t="s">
        <v>419</v>
      </c>
      <c r="E144" s="285" t="s">
        <v>420</v>
      </c>
      <c r="F144" s="273"/>
    </row>
    <row r="145" spans="1:6" ht="18" customHeight="1">
      <c r="A145" s="157" t="s">
        <v>421</v>
      </c>
      <c r="B145" s="157" t="s">
        <v>366</v>
      </c>
      <c r="C145" s="288" t="s">
        <v>422</v>
      </c>
      <c r="D145" s="157" t="s">
        <v>423</v>
      </c>
      <c r="E145" s="285" t="s">
        <v>867</v>
      </c>
      <c r="F145" s="273"/>
    </row>
    <row r="146" spans="1:6" ht="19.5" customHeight="1">
      <c r="A146" s="157" t="s">
        <v>424</v>
      </c>
      <c r="B146" s="157" t="s">
        <v>370</v>
      </c>
      <c r="C146" s="157" t="s">
        <v>425</v>
      </c>
      <c r="D146" s="157" t="s">
        <v>426</v>
      </c>
      <c r="E146" s="285" t="s">
        <v>868</v>
      </c>
      <c r="F146" s="273"/>
    </row>
    <row r="147" spans="1:6" ht="16.5" customHeight="1">
      <c r="A147" s="157" t="s">
        <v>427</v>
      </c>
      <c r="B147" s="157" t="s">
        <v>378</v>
      </c>
      <c r="C147" s="157" t="s">
        <v>428</v>
      </c>
      <c r="D147" s="157" t="s">
        <v>429</v>
      </c>
      <c r="E147" s="285" t="s">
        <v>869</v>
      </c>
      <c r="F147" s="273"/>
    </row>
    <row r="148" spans="1:6" ht="19.5" customHeight="1">
      <c r="A148" s="157" t="s">
        <v>430</v>
      </c>
      <c r="B148" s="285"/>
      <c r="C148" s="157" t="s">
        <v>431</v>
      </c>
      <c r="D148" s="157" t="s">
        <v>432</v>
      </c>
      <c r="E148" s="285" t="s">
        <v>870</v>
      </c>
      <c r="F148" s="273"/>
    </row>
    <row r="149" spans="1:6" ht="18.75" customHeight="1">
      <c r="A149" s="157" t="s">
        <v>433</v>
      </c>
      <c r="B149" s="157" t="s">
        <v>434</v>
      </c>
      <c r="C149" s="157" t="s">
        <v>435</v>
      </c>
      <c r="D149" s="157" t="s">
        <v>436</v>
      </c>
      <c r="E149" s="285" t="s">
        <v>871</v>
      </c>
      <c r="F149" s="273"/>
    </row>
    <row r="150" spans="1:6" ht="18" customHeight="1">
      <c r="A150" s="157" t="s">
        <v>437</v>
      </c>
      <c r="B150" s="157" t="s">
        <v>438</v>
      </c>
      <c r="C150" s="157" t="s">
        <v>439</v>
      </c>
      <c r="D150" s="157" t="s">
        <v>436</v>
      </c>
      <c r="E150" s="285" t="s">
        <v>872</v>
      </c>
      <c r="F150" s="273"/>
    </row>
    <row r="151" spans="1:6" ht="15" customHeight="1">
      <c r="A151" s="157" t="s">
        <v>440</v>
      </c>
      <c r="B151" s="157"/>
      <c r="C151" s="157" t="s">
        <v>798</v>
      </c>
      <c r="D151" s="157" t="s">
        <v>408</v>
      </c>
      <c r="E151" s="285" t="s">
        <v>873</v>
      </c>
      <c r="F151" s="273"/>
    </row>
    <row r="152" spans="1:6" ht="42.6" customHeight="1">
      <c r="A152" s="157" t="s">
        <v>443</v>
      </c>
      <c r="B152" s="157"/>
      <c r="C152" s="157" t="s">
        <v>799</v>
      </c>
      <c r="D152" s="157" t="s">
        <v>415</v>
      </c>
      <c r="E152" s="285" t="s">
        <v>874</v>
      </c>
      <c r="F152" s="273"/>
    </row>
    <row r="153" spans="1:6" ht="15.75" customHeight="1">
      <c r="A153" s="157" t="s">
        <v>433</v>
      </c>
      <c r="B153" s="157"/>
      <c r="C153" s="157" t="s">
        <v>444</v>
      </c>
      <c r="D153" s="157" t="s">
        <v>436</v>
      </c>
      <c r="E153" s="285" t="s">
        <v>875</v>
      </c>
      <c r="F153" s="273"/>
    </row>
    <row r="154" spans="1:6" ht="15.75" customHeight="1">
      <c r="A154" s="157" t="s">
        <v>445</v>
      </c>
      <c r="B154" s="157" t="s">
        <v>446</v>
      </c>
      <c r="C154" s="157" t="s">
        <v>444</v>
      </c>
      <c r="D154" s="285"/>
      <c r="E154" s="285" t="s">
        <v>876</v>
      </c>
      <c r="F154" s="273"/>
    </row>
    <row r="155" spans="1:6" ht="17.25" customHeight="1">
      <c r="A155" s="277" t="s">
        <v>341</v>
      </c>
      <c r="B155" s="319">
        <v>44593</v>
      </c>
      <c r="C155" s="277" t="s">
        <v>332</v>
      </c>
      <c r="D155" s="270" t="s">
        <v>315</v>
      </c>
      <c r="E155" s="277" t="s">
        <v>342</v>
      </c>
      <c r="F155" s="273"/>
    </row>
    <row r="156" spans="1:6" ht="16.5" customHeight="1">
      <c r="A156" s="277" t="s">
        <v>341</v>
      </c>
      <c r="B156" s="319">
        <v>44593</v>
      </c>
      <c r="C156" s="277" t="s">
        <v>332</v>
      </c>
      <c r="D156" s="270" t="s">
        <v>315</v>
      </c>
      <c r="E156" s="277" t="s">
        <v>343</v>
      </c>
      <c r="F156" s="273"/>
    </row>
    <row r="157" spans="1:6" ht="17.25" customHeight="1">
      <c r="A157" s="277" t="s">
        <v>341</v>
      </c>
      <c r="B157" s="319">
        <v>44593</v>
      </c>
      <c r="C157" s="277" t="s">
        <v>332</v>
      </c>
      <c r="D157" s="270" t="s">
        <v>315</v>
      </c>
      <c r="E157" s="277" t="s">
        <v>343</v>
      </c>
      <c r="F157" s="273"/>
    </row>
    <row r="158" spans="1:6" ht="19.5" customHeight="1">
      <c r="A158" s="277" t="s">
        <v>341</v>
      </c>
      <c r="B158" s="319">
        <v>44593</v>
      </c>
      <c r="C158" s="277" t="s">
        <v>332</v>
      </c>
      <c r="D158" s="270" t="s">
        <v>315</v>
      </c>
      <c r="E158" s="277" t="s">
        <v>344</v>
      </c>
      <c r="F158" s="273"/>
    </row>
    <row r="159" spans="1:6" ht="15" customHeight="1">
      <c r="A159" s="277" t="s">
        <v>341</v>
      </c>
      <c r="B159" s="319">
        <v>44593</v>
      </c>
      <c r="C159" s="277" t="s">
        <v>332</v>
      </c>
      <c r="D159" s="270" t="s">
        <v>315</v>
      </c>
      <c r="E159" s="277" t="s">
        <v>344</v>
      </c>
      <c r="F159" s="273"/>
    </row>
    <row r="160" spans="1:6" ht="15" customHeight="1">
      <c r="A160" s="277" t="s">
        <v>341</v>
      </c>
      <c r="B160" s="319">
        <v>44593</v>
      </c>
      <c r="C160" s="277" t="s">
        <v>332</v>
      </c>
      <c r="D160" s="270" t="s">
        <v>315</v>
      </c>
      <c r="E160" s="277" t="s">
        <v>345</v>
      </c>
      <c r="F160" s="273"/>
    </row>
    <row r="161" spans="1:6" ht="18" customHeight="1">
      <c r="A161" s="157" t="s">
        <v>346</v>
      </c>
      <c r="B161" s="315">
        <v>44716</v>
      </c>
      <c r="C161" s="277" t="s">
        <v>332</v>
      </c>
      <c r="D161" s="270" t="s">
        <v>315</v>
      </c>
      <c r="E161" s="303" t="s">
        <v>347</v>
      </c>
      <c r="F161" s="273"/>
    </row>
    <row r="162" spans="1:6" ht="18" customHeight="1">
      <c r="A162" s="320" t="s">
        <v>565</v>
      </c>
      <c r="B162" s="290">
        <v>44611</v>
      </c>
      <c r="C162" s="291" t="s">
        <v>566</v>
      </c>
      <c r="D162" s="271"/>
      <c r="E162" s="271" t="s">
        <v>567</v>
      </c>
      <c r="F162" s="273"/>
    </row>
    <row r="163" spans="1:6" ht="39.6" customHeight="1">
      <c r="A163" s="271" t="s">
        <v>568</v>
      </c>
      <c r="B163" s="290">
        <v>44640</v>
      </c>
      <c r="C163" s="321" t="s">
        <v>569</v>
      </c>
      <c r="D163" s="271"/>
      <c r="E163" s="271" t="s">
        <v>570</v>
      </c>
      <c r="F163" s="273"/>
    </row>
    <row r="164" spans="1:6" ht="18" customHeight="1">
      <c r="A164" s="271" t="s">
        <v>571</v>
      </c>
      <c r="B164" s="290">
        <v>44567</v>
      </c>
      <c r="C164" s="291" t="s">
        <v>572</v>
      </c>
      <c r="D164" s="271"/>
      <c r="E164" s="271" t="s">
        <v>573</v>
      </c>
      <c r="F164" s="273"/>
    </row>
    <row r="165" spans="1:6" ht="18" customHeight="1">
      <c r="A165" s="271" t="s">
        <v>574</v>
      </c>
      <c r="B165" s="322">
        <v>44590</v>
      </c>
      <c r="C165" s="291" t="s">
        <v>575</v>
      </c>
      <c r="D165" s="271"/>
      <c r="E165" s="271" t="s">
        <v>576</v>
      </c>
      <c r="F165" s="273"/>
    </row>
    <row r="166" spans="1:6" ht="18" customHeight="1">
      <c r="A166" s="271" t="s">
        <v>577</v>
      </c>
      <c r="B166" s="290">
        <v>44639</v>
      </c>
      <c r="C166" s="291" t="s">
        <v>578</v>
      </c>
      <c r="D166" s="271"/>
      <c r="E166" s="271" t="s">
        <v>579</v>
      </c>
      <c r="F166" s="273"/>
    </row>
    <row r="167" spans="1:6" ht="18" customHeight="1">
      <c r="A167" s="271" t="s">
        <v>580</v>
      </c>
      <c r="B167" s="323">
        <v>44713</v>
      </c>
      <c r="C167" s="291" t="s">
        <v>581</v>
      </c>
      <c r="D167" s="271"/>
      <c r="E167" s="271" t="s">
        <v>582</v>
      </c>
      <c r="F167" s="273"/>
    </row>
    <row r="168" spans="1:6" ht="18" customHeight="1">
      <c r="A168" s="271" t="s">
        <v>583</v>
      </c>
      <c r="B168" s="290">
        <v>44856</v>
      </c>
      <c r="C168" s="291" t="s">
        <v>584</v>
      </c>
      <c r="D168" s="271"/>
      <c r="E168" s="271" t="s">
        <v>585</v>
      </c>
      <c r="F168" s="273"/>
    </row>
    <row r="169" spans="1:6" ht="36.6" customHeight="1">
      <c r="A169" s="157" t="s">
        <v>407</v>
      </c>
      <c r="B169" s="157" t="s">
        <v>382</v>
      </c>
      <c r="C169" s="157" t="s">
        <v>800</v>
      </c>
      <c r="D169" s="157" t="s">
        <v>408</v>
      </c>
      <c r="E169" s="285" t="s">
        <v>877</v>
      </c>
      <c r="F169" s="273"/>
    </row>
    <row r="170" spans="1:6" ht="33" customHeight="1">
      <c r="A170" s="157" t="s">
        <v>409</v>
      </c>
      <c r="B170" s="157" t="s">
        <v>382</v>
      </c>
      <c r="C170" s="157" t="s">
        <v>796</v>
      </c>
      <c r="D170" s="157" t="s">
        <v>410</v>
      </c>
      <c r="E170" s="285" t="s">
        <v>863</v>
      </c>
      <c r="F170" s="273"/>
    </row>
    <row r="171" spans="1:6" ht="120" customHeight="1">
      <c r="A171" s="157" t="s">
        <v>411</v>
      </c>
      <c r="B171" s="157" t="s">
        <v>366</v>
      </c>
      <c r="C171" s="157" t="s">
        <v>412</v>
      </c>
      <c r="D171" s="157" t="s">
        <v>413</v>
      </c>
      <c r="E171" s="285" t="s">
        <v>864</v>
      </c>
      <c r="F171" s="273"/>
    </row>
    <row r="172" spans="1:6" ht="51" customHeight="1">
      <c r="A172" s="302" t="s">
        <v>414</v>
      </c>
      <c r="B172" s="157" t="s">
        <v>366</v>
      </c>
      <c r="C172" s="157" t="s">
        <v>801</v>
      </c>
      <c r="D172" s="157" t="s">
        <v>415</v>
      </c>
      <c r="E172" s="285" t="s">
        <v>865</v>
      </c>
      <c r="F172" s="273"/>
    </row>
    <row r="173" spans="1:6" ht="51" customHeight="1">
      <c r="A173" s="302" t="s">
        <v>416</v>
      </c>
      <c r="B173" s="157" t="s">
        <v>366</v>
      </c>
      <c r="C173" s="157" t="s">
        <v>802</v>
      </c>
      <c r="D173" s="157" t="s">
        <v>415</v>
      </c>
      <c r="E173" s="285" t="s">
        <v>866</v>
      </c>
      <c r="F173" s="273"/>
    </row>
    <row r="174" spans="1:6" ht="18" customHeight="1">
      <c r="A174" s="157" t="s">
        <v>417</v>
      </c>
      <c r="B174" s="157" t="s">
        <v>366</v>
      </c>
      <c r="C174" s="288" t="s">
        <v>418</v>
      </c>
      <c r="D174" s="157" t="s">
        <v>419</v>
      </c>
      <c r="E174" s="285" t="s">
        <v>420</v>
      </c>
      <c r="F174" s="273"/>
    </row>
    <row r="175" spans="1:6" ht="18" customHeight="1">
      <c r="A175" s="157" t="s">
        <v>421</v>
      </c>
      <c r="B175" s="157" t="s">
        <v>366</v>
      </c>
      <c r="C175" s="288" t="s">
        <v>422</v>
      </c>
      <c r="D175" s="157" t="s">
        <v>423</v>
      </c>
      <c r="E175" s="285" t="s">
        <v>867</v>
      </c>
      <c r="F175" s="273"/>
    </row>
    <row r="176" spans="1:6" ht="18" customHeight="1">
      <c r="A176" s="157" t="s">
        <v>424</v>
      </c>
      <c r="B176" s="157" t="s">
        <v>370</v>
      </c>
      <c r="C176" s="157" t="s">
        <v>425</v>
      </c>
      <c r="D176" s="157" t="s">
        <v>426</v>
      </c>
      <c r="E176" s="285" t="s">
        <v>868</v>
      </c>
      <c r="F176" s="273"/>
    </row>
    <row r="177" spans="1:6" ht="18" customHeight="1">
      <c r="A177" s="157" t="s">
        <v>427</v>
      </c>
      <c r="B177" s="157" t="s">
        <v>378</v>
      </c>
      <c r="C177" s="157" t="s">
        <v>428</v>
      </c>
      <c r="D177" s="157" t="s">
        <v>429</v>
      </c>
      <c r="E177" s="285" t="s">
        <v>869</v>
      </c>
      <c r="F177" s="273"/>
    </row>
    <row r="178" spans="1:6" ht="18" customHeight="1">
      <c r="A178" s="157" t="s">
        <v>430</v>
      </c>
      <c r="B178" s="285"/>
      <c r="C178" s="157" t="s">
        <v>431</v>
      </c>
      <c r="D178" s="157" t="s">
        <v>432</v>
      </c>
      <c r="E178" s="285" t="s">
        <v>870</v>
      </c>
      <c r="F178" s="273"/>
    </row>
    <row r="179" spans="1:6" ht="18" customHeight="1">
      <c r="A179" s="157" t="s">
        <v>433</v>
      </c>
      <c r="B179" s="157" t="s">
        <v>434</v>
      </c>
      <c r="C179" s="157" t="s">
        <v>435</v>
      </c>
      <c r="D179" s="157" t="s">
        <v>436</v>
      </c>
      <c r="E179" s="285" t="s">
        <v>871</v>
      </c>
      <c r="F179" s="273"/>
    </row>
    <row r="180" spans="1:6" ht="18" customHeight="1">
      <c r="A180" s="157" t="s">
        <v>437</v>
      </c>
      <c r="B180" s="157" t="s">
        <v>438</v>
      </c>
      <c r="C180" s="157" t="s">
        <v>439</v>
      </c>
      <c r="D180" s="157" t="s">
        <v>436</v>
      </c>
      <c r="E180" s="285" t="s">
        <v>872</v>
      </c>
      <c r="F180" s="273"/>
    </row>
    <row r="181" spans="1:6" ht="18" customHeight="1">
      <c r="A181" s="408" t="s">
        <v>440</v>
      </c>
      <c r="B181" s="408"/>
      <c r="C181" s="157" t="s">
        <v>441</v>
      </c>
      <c r="D181" s="408" t="s">
        <v>408</v>
      </c>
      <c r="E181" s="285" t="s">
        <v>878</v>
      </c>
      <c r="F181" s="273"/>
    </row>
    <row r="182" spans="1:6" ht="18" customHeight="1">
      <c r="A182" s="408"/>
      <c r="B182" s="408"/>
      <c r="C182" s="157" t="s">
        <v>442</v>
      </c>
      <c r="D182" s="408"/>
      <c r="E182" s="285" t="s">
        <v>879</v>
      </c>
      <c r="F182" s="273"/>
    </row>
    <row r="183" spans="1:6" ht="18" customHeight="1">
      <c r="A183" s="157" t="s">
        <v>443</v>
      </c>
      <c r="B183" s="157"/>
      <c r="C183" s="157" t="s">
        <v>799</v>
      </c>
      <c r="D183" s="157" t="s">
        <v>415</v>
      </c>
      <c r="E183" s="285" t="s">
        <v>874</v>
      </c>
      <c r="F183" s="273"/>
    </row>
    <row r="184" spans="1:6" ht="18" customHeight="1">
      <c r="A184" s="157" t="s">
        <v>433</v>
      </c>
      <c r="B184" s="157"/>
      <c r="C184" s="157" t="s">
        <v>444</v>
      </c>
      <c r="D184" s="157" t="s">
        <v>436</v>
      </c>
      <c r="E184" s="285" t="s">
        <v>875</v>
      </c>
      <c r="F184" s="273"/>
    </row>
    <row r="185" spans="1:6" ht="18" customHeight="1">
      <c r="A185" s="284" t="s">
        <v>445</v>
      </c>
      <c r="B185" s="284" t="s">
        <v>446</v>
      </c>
      <c r="C185" s="284" t="s">
        <v>444</v>
      </c>
      <c r="D185" s="157" t="s">
        <v>436</v>
      </c>
      <c r="E185" s="297" t="s">
        <v>880</v>
      </c>
      <c r="F185" s="273"/>
    </row>
    <row r="186" spans="1:6" ht="18" customHeight="1">
      <c r="A186" s="280" t="s">
        <v>739</v>
      </c>
      <c r="B186" s="280" t="s">
        <v>740</v>
      </c>
      <c r="C186" s="280" t="s">
        <v>723</v>
      </c>
      <c r="D186" s="281" t="s">
        <v>741</v>
      </c>
      <c r="E186" s="280" t="s">
        <v>742</v>
      </c>
      <c r="F186" s="273"/>
    </row>
    <row r="187" spans="1:6" ht="18" customHeight="1">
      <c r="A187" s="277" t="s">
        <v>743</v>
      </c>
      <c r="B187" s="315">
        <v>44668</v>
      </c>
      <c r="C187" s="157" t="s">
        <v>317</v>
      </c>
      <c r="D187" s="157" t="s">
        <v>744</v>
      </c>
      <c r="E187" s="277" t="s">
        <v>745</v>
      </c>
      <c r="F187" s="273"/>
    </row>
    <row r="188" spans="1:6" ht="18" customHeight="1">
      <c r="A188" s="157" t="s">
        <v>746</v>
      </c>
      <c r="B188" s="269">
        <v>44680</v>
      </c>
      <c r="C188" s="157" t="s">
        <v>747</v>
      </c>
      <c r="D188" s="302" t="s">
        <v>748</v>
      </c>
      <c r="E188" s="157" t="s">
        <v>749</v>
      </c>
      <c r="F188" s="273"/>
    </row>
    <row r="189" spans="1:6" ht="18" customHeight="1">
      <c r="A189" s="277" t="s">
        <v>750</v>
      </c>
      <c r="B189" s="277" t="s">
        <v>751</v>
      </c>
      <c r="C189" s="157" t="s">
        <v>752</v>
      </c>
      <c r="D189" s="302" t="s">
        <v>753</v>
      </c>
      <c r="E189" s="277" t="s">
        <v>754</v>
      </c>
      <c r="F189" s="273"/>
    </row>
    <row r="190" spans="1:6" ht="18" customHeight="1">
      <c r="A190" s="157" t="s">
        <v>755</v>
      </c>
      <c r="B190" s="269">
        <v>44805</v>
      </c>
      <c r="C190" s="277"/>
      <c r="D190" s="302" t="s">
        <v>756</v>
      </c>
      <c r="E190" s="157" t="s">
        <v>757</v>
      </c>
      <c r="F190" s="273"/>
    </row>
    <row r="191" spans="1:6" ht="18" customHeight="1">
      <c r="A191" s="157" t="s">
        <v>758</v>
      </c>
      <c r="B191" s="269">
        <v>44821</v>
      </c>
      <c r="C191" s="157"/>
      <c r="D191" s="157" t="s">
        <v>744</v>
      </c>
      <c r="E191" s="157" t="s">
        <v>759</v>
      </c>
      <c r="F191" s="273"/>
    </row>
    <row r="192" spans="1:6" ht="18" customHeight="1">
      <c r="A192" s="324" t="s">
        <v>760</v>
      </c>
      <c r="B192" s="269">
        <v>44842</v>
      </c>
      <c r="C192" s="325" t="s">
        <v>761</v>
      </c>
      <c r="D192" s="157" t="s">
        <v>744</v>
      </c>
      <c r="E192" s="277" t="s">
        <v>762</v>
      </c>
      <c r="F192" s="273"/>
    </row>
    <row r="193" spans="1:6" ht="18" customHeight="1">
      <c r="A193" s="157"/>
      <c r="B193" s="315"/>
      <c r="C193" s="277"/>
      <c r="D193" s="270"/>
      <c r="E193" s="303"/>
      <c r="F193" s="273"/>
    </row>
    <row r="194" spans="1:6" ht="18" customHeight="1">
      <c r="A194" s="157"/>
      <c r="B194" s="315"/>
      <c r="C194" s="277"/>
      <c r="D194" s="270"/>
      <c r="E194" s="303"/>
      <c r="F194" s="273"/>
    </row>
    <row r="195" spans="1:6" ht="18" customHeight="1">
      <c r="A195" s="157"/>
      <c r="B195" s="315"/>
      <c r="C195" s="277"/>
      <c r="D195" s="270"/>
      <c r="E195" s="303"/>
      <c r="F195" s="273"/>
    </row>
    <row r="196" spans="1:6" ht="15" customHeight="1">
      <c r="A196" s="157"/>
      <c r="B196" s="269"/>
      <c r="C196" s="157"/>
      <c r="D196" s="157"/>
      <c r="E196" s="157"/>
      <c r="F196" s="273"/>
    </row>
    <row r="197" spans="1:6" ht="17.25" customHeight="1">
      <c r="A197" s="157"/>
      <c r="B197" s="157"/>
      <c r="C197" s="157"/>
      <c r="D197" s="157"/>
      <c r="E197" s="157"/>
      <c r="F197" s="273"/>
    </row>
    <row r="198" spans="1:6" ht="14.25" customHeight="1">
      <c r="A198" s="308" t="s">
        <v>214</v>
      </c>
      <c r="B198" s="309"/>
      <c r="C198" s="309"/>
      <c r="D198" s="310"/>
      <c r="E198" s="310"/>
      <c r="F198" s="273"/>
    </row>
    <row r="199" spans="1:6" ht="16.5" customHeight="1">
      <c r="A199" s="157" t="s">
        <v>447</v>
      </c>
      <c r="B199" s="157" t="s">
        <v>382</v>
      </c>
      <c r="C199" s="157" t="s">
        <v>448</v>
      </c>
      <c r="D199" s="157" t="s">
        <v>415</v>
      </c>
      <c r="E199" s="285" t="s">
        <v>881</v>
      </c>
      <c r="F199" s="273"/>
    </row>
    <row r="200" spans="1:6" ht="17.25" customHeight="1">
      <c r="A200" s="157" t="s">
        <v>449</v>
      </c>
      <c r="B200" s="157" t="s">
        <v>382</v>
      </c>
      <c r="C200" s="157" t="s">
        <v>800</v>
      </c>
      <c r="D200" s="157" t="s">
        <v>408</v>
      </c>
      <c r="E200" s="285" t="s">
        <v>882</v>
      </c>
      <c r="F200" s="273"/>
    </row>
    <row r="201" spans="1:6" ht="14.25" customHeight="1">
      <c r="A201" s="157" t="s">
        <v>450</v>
      </c>
      <c r="B201" s="157" t="s">
        <v>382</v>
      </c>
      <c r="C201" s="157" t="s">
        <v>803</v>
      </c>
      <c r="D201" s="157" t="s">
        <v>408</v>
      </c>
      <c r="E201" s="285" t="s">
        <v>883</v>
      </c>
      <c r="F201" s="273"/>
    </row>
    <row r="202" spans="1:6" ht="160.80000000000001">
      <c r="A202" s="157" t="s">
        <v>451</v>
      </c>
      <c r="B202" s="157" t="s">
        <v>382</v>
      </c>
      <c r="C202" s="157" t="s">
        <v>795</v>
      </c>
      <c r="D202" s="157" t="s">
        <v>408</v>
      </c>
      <c r="E202" s="285" t="s">
        <v>884</v>
      </c>
      <c r="F202" s="273"/>
    </row>
    <row r="203" spans="1:6" ht="27.6" customHeight="1">
      <c r="A203" s="157" t="s">
        <v>452</v>
      </c>
      <c r="B203" s="157" t="s">
        <v>382</v>
      </c>
      <c r="C203" s="277" t="s">
        <v>804</v>
      </c>
      <c r="D203" s="157" t="s">
        <v>453</v>
      </c>
      <c r="E203" s="285" t="s">
        <v>885</v>
      </c>
      <c r="F203" s="273"/>
    </row>
    <row r="204" spans="1:6" ht="196.2">
      <c r="A204" s="157" t="s">
        <v>454</v>
      </c>
      <c r="B204" s="157" t="s">
        <v>455</v>
      </c>
      <c r="C204" s="157" t="s">
        <v>805</v>
      </c>
      <c r="D204" s="157" t="s">
        <v>456</v>
      </c>
      <c r="E204" s="285" t="s">
        <v>886</v>
      </c>
      <c r="F204" s="273"/>
    </row>
    <row r="205" spans="1:6" ht="106.8">
      <c r="A205" s="157" t="s">
        <v>458</v>
      </c>
      <c r="B205" s="157" t="s">
        <v>455</v>
      </c>
      <c r="C205" s="157" t="s">
        <v>459</v>
      </c>
      <c r="D205" s="157" t="s">
        <v>460</v>
      </c>
      <c r="E205" s="285" t="s">
        <v>887</v>
      </c>
      <c r="F205" s="273"/>
    </row>
    <row r="206" spans="1:6" ht="196.2">
      <c r="A206" s="157" t="s">
        <v>461</v>
      </c>
      <c r="B206" s="157" t="s">
        <v>455</v>
      </c>
      <c r="C206" s="157" t="s">
        <v>805</v>
      </c>
      <c r="D206" s="157" t="s">
        <v>456</v>
      </c>
      <c r="E206" s="285" t="s">
        <v>888</v>
      </c>
      <c r="F206" s="273"/>
    </row>
    <row r="207" spans="1:6" ht="37.799999999999997" customHeight="1">
      <c r="A207" s="157" t="s">
        <v>462</v>
      </c>
      <c r="B207" s="157" t="s">
        <v>455</v>
      </c>
      <c r="C207" s="157" t="s">
        <v>805</v>
      </c>
      <c r="D207" s="157" t="s">
        <v>456</v>
      </c>
      <c r="E207" s="285" t="s">
        <v>889</v>
      </c>
      <c r="F207" s="273"/>
    </row>
    <row r="208" spans="1:6" ht="124.8">
      <c r="A208" s="157" t="s">
        <v>463</v>
      </c>
      <c r="B208" s="157" t="s">
        <v>455</v>
      </c>
      <c r="C208" s="157" t="s">
        <v>459</v>
      </c>
      <c r="D208" s="157" t="s">
        <v>460</v>
      </c>
      <c r="E208" s="285" t="s">
        <v>890</v>
      </c>
      <c r="F208" s="273"/>
    </row>
    <row r="209" spans="1:6" ht="196.2">
      <c r="A209" s="157" t="s">
        <v>464</v>
      </c>
      <c r="B209" s="157" t="s">
        <v>455</v>
      </c>
      <c r="C209" s="157" t="s">
        <v>805</v>
      </c>
      <c r="D209" s="157" t="s">
        <v>456</v>
      </c>
      <c r="E209" s="285" t="s">
        <v>891</v>
      </c>
      <c r="F209" s="273"/>
    </row>
    <row r="210" spans="1:6" ht="14.4" customHeight="1">
      <c r="A210" s="157" t="s">
        <v>465</v>
      </c>
      <c r="B210" s="157" t="s">
        <v>455</v>
      </c>
      <c r="C210" s="277" t="s">
        <v>806</v>
      </c>
      <c r="D210" s="157" t="s">
        <v>466</v>
      </c>
      <c r="E210" s="285" t="s">
        <v>892</v>
      </c>
      <c r="F210" s="273"/>
    </row>
    <row r="211" spans="1:6" ht="141">
      <c r="A211" s="408" t="s">
        <v>467</v>
      </c>
      <c r="B211" s="408" t="s">
        <v>366</v>
      </c>
      <c r="C211" s="408" t="s">
        <v>468</v>
      </c>
      <c r="D211" s="408" t="s">
        <v>469</v>
      </c>
      <c r="E211" s="285" t="s">
        <v>893</v>
      </c>
      <c r="F211" s="273"/>
    </row>
    <row r="212" spans="1:6" ht="106.8">
      <c r="A212" s="408"/>
      <c r="B212" s="408"/>
      <c r="C212" s="408"/>
      <c r="D212" s="408"/>
      <c r="E212" s="285" t="s">
        <v>894</v>
      </c>
      <c r="F212" s="273"/>
    </row>
    <row r="213" spans="1:6" ht="27.6" customHeight="1">
      <c r="A213" s="157" t="s">
        <v>470</v>
      </c>
      <c r="B213" s="157" t="s">
        <v>366</v>
      </c>
      <c r="C213" s="157" t="s">
        <v>807</v>
      </c>
      <c r="D213" s="157" t="s">
        <v>471</v>
      </c>
      <c r="E213" s="285" t="s">
        <v>895</v>
      </c>
      <c r="F213" s="273"/>
    </row>
    <row r="214" spans="1:6" ht="27.6" customHeight="1">
      <c r="A214" s="157" t="s">
        <v>472</v>
      </c>
      <c r="B214" s="157" t="s">
        <v>473</v>
      </c>
      <c r="C214" s="157" t="s">
        <v>808</v>
      </c>
      <c r="D214" s="157" t="s">
        <v>471</v>
      </c>
      <c r="E214" s="285" t="s">
        <v>896</v>
      </c>
      <c r="F214" s="273"/>
    </row>
    <row r="215" spans="1:6" ht="233.4">
      <c r="A215" s="318" t="s">
        <v>474</v>
      </c>
      <c r="B215" s="277" t="s">
        <v>370</v>
      </c>
      <c r="C215" s="277" t="s">
        <v>809</v>
      </c>
      <c r="D215" s="277" t="s">
        <v>408</v>
      </c>
      <c r="E215" s="316" t="s">
        <v>897</v>
      </c>
      <c r="F215" s="273"/>
    </row>
    <row r="216" spans="1:6" ht="161.4">
      <c r="A216" s="318" t="s">
        <v>475</v>
      </c>
      <c r="B216" s="277" t="s">
        <v>370</v>
      </c>
      <c r="C216" s="157" t="s">
        <v>810</v>
      </c>
      <c r="D216" s="157" t="s">
        <v>456</v>
      </c>
      <c r="E216" s="285" t="s">
        <v>898</v>
      </c>
      <c r="F216" s="273"/>
    </row>
    <row r="217" spans="1:6" ht="161.4">
      <c r="A217" s="318" t="s">
        <v>476</v>
      </c>
      <c r="B217" s="277" t="s">
        <v>370</v>
      </c>
      <c r="C217" s="157" t="s">
        <v>805</v>
      </c>
      <c r="D217" s="157" t="s">
        <v>456</v>
      </c>
      <c r="E217" s="285" t="s">
        <v>899</v>
      </c>
      <c r="F217" s="273"/>
    </row>
    <row r="218" spans="1:6" ht="161.4">
      <c r="A218" s="157" t="s">
        <v>477</v>
      </c>
      <c r="B218" s="277" t="s">
        <v>370</v>
      </c>
      <c r="C218" s="277" t="s">
        <v>811</v>
      </c>
      <c r="D218" s="157" t="s">
        <v>408</v>
      </c>
      <c r="E218" s="285" t="s">
        <v>900</v>
      </c>
      <c r="F218" s="273"/>
    </row>
    <row r="219" spans="1:6" ht="160.19999999999999">
      <c r="A219" s="157" t="s">
        <v>478</v>
      </c>
      <c r="B219" s="277" t="s">
        <v>370</v>
      </c>
      <c r="C219" s="157" t="s">
        <v>479</v>
      </c>
      <c r="D219" s="157" t="s">
        <v>469</v>
      </c>
      <c r="E219" s="285" t="s">
        <v>901</v>
      </c>
      <c r="F219" s="273"/>
    </row>
    <row r="220" spans="1:6" ht="89.4">
      <c r="A220" s="157" t="s">
        <v>480</v>
      </c>
      <c r="B220" s="157" t="s">
        <v>370</v>
      </c>
      <c r="C220" s="157" t="s">
        <v>481</v>
      </c>
      <c r="D220" s="157" t="s">
        <v>482</v>
      </c>
      <c r="E220" s="285" t="s">
        <v>902</v>
      </c>
      <c r="F220" s="273"/>
    </row>
    <row r="221" spans="1:6">
      <c r="A221" s="408" t="s">
        <v>483</v>
      </c>
      <c r="B221" s="408" t="s">
        <v>353</v>
      </c>
      <c r="C221" s="413" t="s">
        <v>484</v>
      </c>
      <c r="D221" s="408" t="s">
        <v>469</v>
      </c>
      <c r="E221" s="409" t="s">
        <v>903</v>
      </c>
      <c r="F221" s="273"/>
    </row>
    <row r="222" spans="1:6">
      <c r="A222" s="408"/>
      <c r="B222" s="408"/>
      <c r="C222" s="413"/>
      <c r="D222" s="408"/>
      <c r="E222" s="409"/>
      <c r="F222" s="273"/>
    </row>
    <row r="223" spans="1:6" ht="161.4">
      <c r="A223" s="326" t="s">
        <v>485</v>
      </c>
      <c r="B223" s="157" t="s">
        <v>353</v>
      </c>
      <c r="C223" s="157" t="s">
        <v>810</v>
      </c>
      <c r="D223" s="157" t="s">
        <v>456</v>
      </c>
      <c r="E223" s="285" t="s">
        <v>904</v>
      </c>
      <c r="F223" s="273"/>
    </row>
    <row r="224" spans="1:6" ht="107.4">
      <c r="A224" s="157" t="s">
        <v>486</v>
      </c>
      <c r="B224" s="157" t="s">
        <v>353</v>
      </c>
      <c r="C224" s="157" t="s">
        <v>487</v>
      </c>
      <c r="D224" s="157" t="s">
        <v>488</v>
      </c>
      <c r="E224" s="285" t="s">
        <v>905</v>
      </c>
      <c r="F224" s="273"/>
    </row>
    <row r="225" spans="1:6" ht="142.80000000000001">
      <c r="A225" s="326" t="s">
        <v>489</v>
      </c>
      <c r="B225" s="157" t="s">
        <v>353</v>
      </c>
      <c r="C225" s="157" t="s">
        <v>479</v>
      </c>
      <c r="D225" s="157" t="s">
        <v>469</v>
      </c>
      <c r="E225" s="285" t="s">
        <v>906</v>
      </c>
      <c r="F225" s="273"/>
    </row>
    <row r="226" spans="1:6" ht="125.4">
      <c r="A226" s="326" t="s">
        <v>490</v>
      </c>
      <c r="B226" s="157" t="s">
        <v>353</v>
      </c>
      <c r="C226" s="157" t="s">
        <v>805</v>
      </c>
      <c r="D226" s="157" t="s">
        <v>456</v>
      </c>
      <c r="E226" s="285" t="s">
        <v>907</v>
      </c>
      <c r="F226" s="273"/>
    </row>
    <row r="227" spans="1:6" ht="144">
      <c r="A227" s="326" t="s">
        <v>491</v>
      </c>
      <c r="B227" s="157" t="s">
        <v>353</v>
      </c>
      <c r="C227" s="157" t="s">
        <v>810</v>
      </c>
      <c r="D227" s="157" t="s">
        <v>456</v>
      </c>
      <c r="E227" s="285" t="s">
        <v>908</v>
      </c>
      <c r="F227" s="273"/>
    </row>
    <row r="228" spans="1:6" ht="160.80000000000001">
      <c r="A228" s="157" t="s">
        <v>492</v>
      </c>
      <c r="B228" s="157" t="s">
        <v>378</v>
      </c>
      <c r="C228" s="157" t="s">
        <v>812</v>
      </c>
      <c r="D228" s="157" t="s">
        <v>493</v>
      </c>
      <c r="E228" s="285" t="s">
        <v>909</v>
      </c>
      <c r="F228" s="273"/>
    </row>
    <row r="229" spans="1:6" ht="124.8">
      <c r="A229" s="157" t="s">
        <v>494</v>
      </c>
      <c r="B229" s="157" t="s">
        <v>378</v>
      </c>
      <c r="C229" s="157" t="s">
        <v>810</v>
      </c>
      <c r="D229" s="157" t="s">
        <v>456</v>
      </c>
      <c r="E229" s="285" t="s">
        <v>910</v>
      </c>
      <c r="F229" s="273"/>
    </row>
    <row r="230" spans="1:6" ht="124.8">
      <c r="A230" s="157" t="s">
        <v>495</v>
      </c>
      <c r="B230" s="157" t="s">
        <v>378</v>
      </c>
      <c r="C230" s="157" t="s">
        <v>810</v>
      </c>
      <c r="D230" s="157" t="s">
        <v>456</v>
      </c>
      <c r="E230" s="285" t="s">
        <v>911</v>
      </c>
      <c r="F230" s="273"/>
    </row>
    <row r="231" spans="1:6" ht="70.8">
      <c r="A231" s="157" t="s">
        <v>496</v>
      </c>
      <c r="B231" s="157" t="s">
        <v>378</v>
      </c>
      <c r="C231" s="157" t="s">
        <v>497</v>
      </c>
      <c r="D231" s="157" t="s">
        <v>469</v>
      </c>
      <c r="E231" s="285" t="s">
        <v>912</v>
      </c>
      <c r="F231" s="273"/>
    </row>
    <row r="232" spans="1:6" ht="27.6" customHeight="1">
      <c r="A232" s="157" t="s">
        <v>498</v>
      </c>
      <c r="B232" s="157" t="s">
        <v>378</v>
      </c>
      <c r="C232" s="157" t="s">
        <v>813</v>
      </c>
      <c r="D232" s="157" t="s">
        <v>460</v>
      </c>
      <c r="E232" s="285" t="s">
        <v>913</v>
      </c>
      <c r="F232" s="273"/>
    </row>
    <row r="233" spans="1:6" ht="160.80000000000001">
      <c r="A233" s="157" t="s">
        <v>499</v>
      </c>
      <c r="B233" s="157" t="s">
        <v>378</v>
      </c>
      <c r="C233" s="157" t="s">
        <v>811</v>
      </c>
      <c r="D233" s="157" t="s">
        <v>408</v>
      </c>
      <c r="E233" s="285" t="s">
        <v>914</v>
      </c>
      <c r="F233" s="273"/>
    </row>
    <row r="234" spans="1:6" ht="179.4">
      <c r="A234" s="157" t="s">
        <v>500</v>
      </c>
      <c r="B234" s="157" t="s">
        <v>434</v>
      </c>
      <c r="C234" s="157" t="s">
        <v>501</v>
      </c>
      <c r="D234" s="157" t="s">
        <v>460</v>
      </c>
      <c r="E234" s="285" t="s">
        <v>915</v>
      </c>
      <c r="F234" s="273"/>
    </row>
    <row r="235" spans="1:6" ht="71.400000000000006">
      <c r="A235" s="157" t="s">
        <v>502</v>
      </c>
      <c r="B235" s="157" t="s">
        <v>434</v>
      </c>
      <c r="C235" s="157" t="s">
        <v>484</v>
      </c>
      <c r="D235" s="157" t="s">
        <v>469</v>
      </c>
      <c r="E235" s="285" t="s">
        <v>916</v>
      </c>
      <c r="F235" s="273"/>
    </row>
    <row r="236" spans="1:6" ht="53.4">
      <c r="A236" s="157" t="s">
        <v>503</v>
      </c>
      <c r="B236" s="157" t="s">
        <v>438</v>
      </c>
      <c r="C236" s="157" t="s">
        <v>479</v>
      </c>
      <c r="D236" s="157" t="s">
        <v>469</v>
      </c>
      <c r="E236" s="285" t="s">
        <v>917</v>
      </c>
      <c r="F236" s="273"/>
    </row>
    <row r="237" spans="1:6" ht="124.8">
      <c r="A237" s="157" t="s">
        <v>504</v>
      </c>
      <c r="B237" s="157" t="s">
        <v>438</v>
      </c>
      <c r="C237" s="157" t="s">
        <v>814</v>
      </c>
      <c r="D237" s="157" t="s">
        <v>408</v>
      </c>
      <c r="E237" s="285" t="s">
        <v>918</v>
      </c>
      <c r="F237" s="273"/>
    </row>
    <row r="238" spans="1:6" ht="54">
      <c r="A238" s="157" t="s">
        <v>505</v>
      </c>
      <c r="B238" s="157" t="s">
        <v>438</v>
      </c>
      <c r="C238" s="157" t="s">
        <v>506</v>
      </c>
      <c r="D238" s="157" t="s">
        <v>415</v>
      </c>
      <c r="E238" s="285" t="s">
        <v>919</v>
      </c>
      <c r="F238" s="273"/>
    </row>
    <row r="239" spans="1:6" ht="124.8">
      <c r="A239" s="157" t="s">
        <v>507</v>
      </c>
      <c r="B239" s="157" t="s">
        <v>438</v>
      </c>
      <c r="C239" s="157" t="s">
        <v>814</v>
      </c>
      <c r="D239" s="157" t="s">
        <v>408</v>
      </c>
      <c r="E239" s="285" t="s">
        <v>920</v>
      </c>
      <c r="F239" s="273"/>
    </row>
    <row r="240" spans="1:6" ht="124.8">
      <c r="A240" s="157" t="s">
        <v>508</v>
      </c>
      <c r="B240" s="157" t="s">
        <v>438</v>
      </c>
      <c r="C240" s="157" t="s">
        <v>441</v>
      </c>
      <c r="D240" s="157" t="s">
        <v>408</v>
      </c>
      <c r="E240" s="285" t="s">
        <v>921</v>
      </c>
      <c r="F240" s="273"/>
    </row>
    <row r="241" spans="1:6" ht="124.8">
      <c r="A241" s="157" t="s">
        <v>509</v>
      </c>
      <c r="B241" s="157" t="s">
        <v>438</v>
      </c>
      <c r="C241" s="157" t="s">
        <v>814</v>
      </c>
      <c r="D241" s="157" t="s">
        <v>408</v>
      </c>
      <c r="E241" s="285" t="s">
        <v>922</v>
      </c>
      <c r="F241" s="273"/>
    </row>
    <row r="242" spans="1:6" ht="125.4">
      <c r="A242" s="157" t="s">
        <v>510</v>
      </c>
      <c r="B242" s="157" t="s">
        <v>438</v>
      </c>
      <c r="C242" s="157" t="s">
        <v>511</v>
      </c>
      <c r="D242" s="157" t="s">
        <v>460</v>
      </c>
      <c r="E242" s="285" t="s">
        <v>923</v>
      </c>
      <c r="F242" s="273"/>
    </row>
    <row r="243" spans="1:6" ht="53.4">
      <c r="A243" s="157" t="s">
        <v>512</v>
      </c>
      <c r="B243" s="157" t="s">
        <v>438</v>
      </c>
      <c r="C243" s="157" t="s">
        <v>479</v>
      </c>
      <c r="D243" s="157" t="s">
        <v>469</v>
      </c>
      <c r="E243" s="285" t="s">
        <v>917</v>
      </c>
      <c r="F243" s="273"/>
    </row>
    <row r="244" spans="1:6" ht="54">
      <c r="A244" s="157" t="s">
        <v>513</v>
      </c>
      <c r="B244" s="157" t="s">
        <v>438</v>
      </c>
      <c r="C244" s="157" t="s">
        <v>506</v>
      </c>
      <c r="D244" s="157" t="s">
        <v>415</v>
      </c>
      <c r="E244" s="285" t="s">
        <v>924</v>
      </c>
      <c r="F244" s="273"/>
    </row>
    <row r="245" spans="1:6" ht="14.4" customHeight="1">
      <c r="A245" s="157" t="s">
        <v>514</v>
      </c>
      <c r="B245" s="157" t="s">
        <v>398</v>
      </c>
      <c r="C245" s="157" t="s">
        <v>815</v>
      </c>
      <c r="D245" s="157" t="s">
        <v>515</v>
      </c>
      <c r="E245" s="285" t="s">
        <v>925</v>
      </c>
      <c r="F245" s="273"/>
    </row>
    <row r="246" spans="1:6" ht="142.80000000000001">
      <c r="A246" s="157" t="s">
        <v>516</v>
      </c>
      <c r="B246" s="157" t="s">
        <v>398</v>
      </c>
      <c r="C246" s="157" t="s">
        <v>814</v>
      </c>
      <c r="D246" s="157" t="s">
        <v>408</v>
      </c>
      <c r="E246" s="285" t="s">
        <v>926</v>
      </c>
      <c r="F246" s="273"/>
    </row>
    <row r="247" spans="1:6" ht="88.2">
      <c r="A247" s="157" t="s">
        <v>517</v>
      </c>
      <c r="B247" s="157" t="s">
        <v>398</v>
      </c>
      <c r="C247" s="157" t="s">
        <v>518</v>
      </c>
      <c r="D247" s="157" t="s">
        <v>460</v>
      </c>
      <c r="E247" s="285" t="s">
        <v>927</v>
      </c>
      <c r="F247" s="273"/>
    </row>
    <row r="248" spans="1:6" ht="14.4" customHeight="1">
      <c r="A248" s="157" t="s">
        <v>519</v>
      </c>
      <c r="B248" s="157" t="s">
        <v>398</v>
      </c>
      <c r="C248" s="157" t="s">
        <v>816</v>
      </c>
      <c r="D248" s="157" t="s">
        <v>469</v>
      </c>
      <c r="E248" s="285" t="s">
        <v>928</v>
      </c>
      <c r="F248" s="273"/>
    </row>
    <row r="249" spans="1:6" ht="14.4" customHeight="1">
      <c r="A249" s="157" t="s">
        <v>520</v>
      </c>
      <c r="B249" s="157" t="s">
        <v>398</v>
      </c>
      <c r="C249" s="157" t="s">
        <v>816</v>
      </c>
      <c r="D249" s="157" t="s">
        <v>469</v>
      </c>
      <c r="E249" s="285" t="s">
        <v>928</v>
      </c>
      <c r="F249" s="273"/>
    </row>
    <row r="250" spans="1:6" ht="14.4" customHeight="1">
      <c r="A250" s="157" t="s">
        <v>521</v>
      </c>
      <c r="B250" s="157" t="s">
        <v>398</v>
      </c>
      <c r="C250" s="157" t="s">
        <v>815</v>
      </c>
      <c r="D250" s="157" t="s">
        <v>515</v>
      </c>
      <c r="E250" s="285" t="s">
        <v>929</v>
      </c>
      <c r="F250" s="273"/>
    </row>
    <row r="251" spans="1:6" ht="89.4">
      <c r="A251" s="157" t="s">
        <v>522</v>
      </c>
      <c r="B251" s="157" t="s">
        <v>356</v>
      </c>
      <c r="C251" s="157" t="s">
        <v>799</v>
      </c>
      <c r="D251" s="285"/>
      <c r="E251" s="285" t="s">
        <v>930</v>
      </c>
      <c r="F251" s="273"/>
    </row>
    <row r="252" spans="1:6" ht="14.4" customHeight="1">
      <c r="A252" s="157" t="s">
        <v>523</v>
      </c>
      <c r="B252" s="157" t="s">
        <v>356</v>
      </c>
      <c r="C252" s="157" t="s">
        <v>817</v>
      </c>
      <c r="D252" s="285"/>
      <c r="E252" s="285" t="s">
        <v>931</v>
      </c>
      <c r="F252" s="273"/>
    </row>
    <row r="253" spans="1:6" ht="14.4" customHeight="1">
      <c r="A253" s="157" t="s">
        <v>498</v>
      </c>
      <c r="B253" s="157" t="s">
        <v>356</v>
      </c>
      <c r="C253" s="157" t="s">
        <v>818</v>
      </c>
      <c r="D253" s="285"/>
      <c r="E253" s="285" t="s">
        <v>876</v>
      </c>
      <c r="F253" s="273"/>
    </row>
    <row r="254" spans="1:6" ht="14.4" customHeight="1">
      <c r="A254" s="157" t="s">
        <v>524</v>
      </c>
      <c r="B254" s="157" t="s">
        <v>356</v>
      </c>
      <c r="C254" s="157" t="s">
        <v>799</v>
      </c>
      <c r="D254" s="285"/>
      <c r="E254" s="285" t="s">
        <v>932</v>
      </c>
      <c r="F254" s="273"/>
    </row>
    <row r="255" spans="1:6" ht="72">
      <c r="A255" s="157" t="s">
        <v>525</v>
      </c>
      <c r="B255" s="157" t="s">
        <v>356</v>
      </c>
      <c r="C255" s="157" t="s">
        <v>526</v>
      </c>
      <c r="D255" s="285"/>
      <c r="E255" s="285" t="s">
        <v>933</v>
      </c>
      <c r="F255" s="273"/>
    </row>
    <row r="256" spans="1:6" ht="108">
      <c r="A256" s="271" t="s">
        <v>586</v>
      </c>
      <c r="B256" s="292">
        <v>44581</v>
      </c>
      <c r="C256" s="291" t="s">
        <v>587</v>
      </c>
      <c r="D256" s="279" t="s">
        <v>588</v>
      </c>
      <c r="E256" s="271" t="s">
        <v>589</v>
      </c>
      <c r="F256" s="273"/>
    </row>
    <row r="257" spans="1:6" ht="198">
      <c r="A257" s="320" t="s">
        <v>341</v>
      </c>
      <c r="B257" s="327">
        <v>44602</v>
      </c>
      <c r="C257" s="328" t="s">
        <v>590</v>
      </c>
      <c r="D257" s="302" t="s">
        <v>591</v>
      </c>
      <c r="E257" s="271" t="s">
        <v>592</v>
      </c>
      <c r="F257" s="273"/>
    </row>
    <row r="258" spans="1:6" ht="36">
      <c r="A258" s="271" t="s">
        <v>593</v>
      </c>
      <c r="B258" s="327">
        <v>44604</v>
      </c>
      <c r="C258" s="291" t="s">
        <v>594</v>
      </c>
      <c r="D258" s="302" t="s">
        <v>595</v>
      </c>
      <c r="E258" s="271" t="s">
        <v>596</v>
      </c>
      <c r="F258" s="273"/>
    </row>
    <row r="259" spans="1:6" ht="54">
      <c r="A259" s="284" t="s">
        <v>341</v>
      </c>
      <c r="B259" s="290">
        <v>44623</v>
      </c>
      <c r="C259" s="291" t="s">
        <v>590</v>
      </c>
      <c r="D259" s="279" t="s">
        <v>591</v>
      </c>
      <c r="E259" s="271" t="s">
        <v>597</v>
      </c>
      <c r="F259" s="273"/>
    </row>
    <row r="260" spans="1:6" ht="36">
      <c r="A260" s="271" t="s">
        <v>598</v>
      </c>
      <c r="B260" s="290">
        <v>44657</v>
      </c>
      <c r="C260" s="291" t="s">
        <v>599</v>
      </c>
      <c r="D260" s="279" t="s">
        <v>591</v>
      </c>
      <c r="E260" s="271" t="s">
        <v>600</v>
      </c>
      <c r="F260" s="273"/>
    </row>
    <row r="261" spans="1:6" ht="90">
      <c r="A261" s="271" t="s">
        <v>601</v>
      </c>
      <c r="B261" s="290">
        <v>44694</v>
      </c>
      <c r="C261" s="291" t="s">
        <v>599</v>
      </c>
      <c r="D261" s="279" t="s">
        <v>591</v>
      </c>
      <c r="E261" s="271" t="s">
        <v>602</v>
      </c>
      <c r="F261" s="273"/>
    </row>
    <row r="262" spans="1:6" ht="72">
      <c r="A262" s="271" t="s">
        <v>603</v>
      </c>
      <c r="B262" s="290">
        <v>44679</v>
      </c>
      <c r="C262" s="291" t="s">
        <v>604</v>
      </c>
      <c r="D262" s="271"/>
      <c r="E262" s="271" t="s">
        <v>605</v>
      </c>
      <c r="F262" s="273"/>
    </row>
    <row r="263" spans="1:6" ht="90">
      <c r="A263" s="271" t="s">
        <v>606</v>
      </c>
      <c r="B263" s="291" t="s">
        <v>607</v>
      </c>
      <c r="C263" s="329" t="s">
        <v>608</v>
      </c>
      <c r="D263" s="282"/>
      <c r="E263" s="282" t="s">
        <v>609</v>
      </c>
      <c r="F263" s="273"/>
    </row>
    <row r="264" spans="1:6" ht="126">
      <c r="A264" s="271" t="s">
        <v>610</v>
      </c>
      <c r="B264" s="290">
        <v>44689</v>
      </c>
      <c r="C264" s="291" t="s">
        <v>611</v>
      </c>
      <c r="D264" s="271"/>
      <c r="E264" s="271" t="s">
        <v>612</v>
      </c>
      <c r="F264" s="273"/>
    </row>
    <row r="265" spans="1:6" ht="72">
      <c r="A265" s="271" t="s">
        <v>613</v>
      </c>
      <c r="B265" s="290">
        <v>44595</v>
      </c>
      <c r="C265" s="291"/>
      <c r="D265" s="279" t="s">
        <v>614</v>
      </c>
      <c r="E265" s="271" t="s">
        <v>615</v>
      </c>
      <c r="F265" s="273"/>
    </row>
    <row r="266" spans="1:6" ht="54">
      <c r="A266" s="271" t="s">
        <v>616</v>
      </c>
      <c r="B266" s="290">
        <v>44595</v>
      </c>
      <c r="C266" s="291"/>
      <c r="D266" s="279" t="s">
        <v>614</v>
      </c>
      <c r="E266" s="271" t="s">
        <v>617</v>
      </c>
      <c r="F266" s="273"/>
    </row>
    <row r="267" spans="1:6" ht="54">
      <c r="A267" s="271" t="s">
        <v>618</v>
      </c>
      <c r="B267" s="290">
        <v>44595</v>
      </c>
      <c r="C267" s="291"/>
      <c r="D267" s="303" t="s">
        <v>614</v>
      </c>
      <c r="E267" s="271" t="s">
        <v>619</v>
      </c>
      <c r="F267" s="273"/>
    </row>
    <row r="268" spans="1:6" ht="54">
      <c r="A268" s="271" t="s">
        <v>620</v>
      </c>
      <c r="B268" s="290">
        <v>44656</v>
      </c>
      <c r="C268" s="291"/>
      <c r="D268" s="279" t="s">
        <v>614</v>
      </c>
      <c r="E268" s="271" t="s">
        <v>621</v>
      </c>
      <c r="F268" s="273"/>
    </row>
    <row r="269" spans="1:6" ht="72">
      <c r="A269" s="271" t="s">
        <v>622</v>
      </c>
      <c r="B269" s="290">
        <v>44693</v>
      </c>
      <c r="C269" s="291"/>
      <c r="D269" s="279" t="s">
        <v>614</v>
      </c>
      <c r="E269" s="303" t="s">
        <v>623</v>
      </c>
      <c r="F269" s="273"/>
    </row>
    <row r="270" spans="1:6" ht="70.2">
      <c r="A270" s="157" t="s">
        <v>447</v>
      </c>
      <c r="B270" s="157" t="s">
        <v>382</v>
      </c>
      <c r="C270" s="157" t="s">
        <v>448</v>
      </c>
      <c r="D270" s="157" t="s">
        <v>415</v>
      </c>
      <c r="E270" s="285" t="s">
        <v>881</v>
      </c>
      <c r="F270" s="273"/>
    </row>
    <row r="271" spans="1:6" ht="174">
      <c r="A271" s="157" t="s">
        <v>449</v>
      </c>
      <c r="B271" s="157" t="s">
        <v>382</v>
      </c>
      <c r="C271" s="157" t="s">
        <v>795</v>
      </c>
      <c r="D271" s="157" t="s">
        <v>408</v>
      </c>
      <c r="E271" s="285" t="s">
        <v>819</v>
      </c>
      <c r="F271" s="273"/>
    </row>
    <row r="272" spans="1:6" ht="232.8">
      <c r="A272" s="157" t="s">
        <v>450</v>
      </c>
      <c r="B272" s="157" t="s">
        <v>382</v>
      </c>
      <c r="C272" s="157" t="s">
        <v>800</v>
      </c>
      <c r="D272" s="157" t="s">
        <v>408</v>
      </c>
      <c r="E272" s="285" t="s">
        <v>934</v>
      </c>
      <c r="F272" s="273"/>
    </row>
    <row r="273" spans="1:6" ht="160.80000000000001">
      <c r="A273" s="157" t="s">
        <v>451</v>
      </c>
      <c r="B273" s="157" t="s">
        <v>382</v>
      </c>
      <c r="C273" s="157" t="s">
        <v>800</v>
      </c>
      <c r="D273" s="157" t="s">
        <v>408</v>
      </c>
      <c r="E273" s="285" t="s">
        <v>935</v>
      </c>
      <c r="F273" s="273"/>
    </row>
    <row r="274" spans="1:6" ht="53.4" customHeight="1">
      <c r="A274" s="157" t="s">
        <v>452</v>
      </c>
      <c r="B274" s="157" t="s">
        <v>382</v>
      </c>
      <c r="C274" s="277" t="s">
        <v>820</v>
      </c>
      <c r="D274" s="157" t="s">
        <v>453</v>
      </c>
      <c r="E274" s="285" t="s">
        <v>885</v>
      </c>
      <c r="F274" s="273"/>
    </row>
    <row r="275" spans="1:6" ht="196.2">
      <c r="A275" s="157" t="s">
        <v>454</v>
      </c>
      <c r="B275" s="157" t="s">
        <v>455</v>
      </c>
      <c r="C275" s="157" t="s">
        <v>805</v>
      </c>
      <c r="D275" s="157" t="s">
        <v>456</v>
      </c>
      <c r="E275" s="285" t="s">
        <v>886</v>
      </c>
      <c r="F275" s="273"/>
    </row>
    <row r="276" spans="1:6" ht="106.8">
      <c r="A276" s="157" t="s">
        <v>458</v>
      </c>
      <c r="B276" s="157" t="s">
        <v>455</v>
      </c>
      <c r="C276" s="157" t="s">
        <v>459</v>
      </c>
      <c r="D276" s="157" t="s">
        <v>460</v>
      </c>
      <c r="E276" s="285" t="s">
        <v>887</v>
      </c>
      <c r="F276" s="273"/>
    </row>
    <row r="277" spans="1:6" ht="196.2">
      <c r="A277" s="157" t="s">
        <v>461</v>
      </c>
      <c r="B277" s="157" t="s">
        <v>455</v>
      </c>
      <c r="C277" s="157" t="s">
        <v>821</v>
      </c>
      <c r="D277" s="157" t="s">
        <v>456</v>
      </c>
      <c r="E277" s="285" t="s">
        <v>936</v>
      </c>
      <c r="F277" s="273"/>
    </row>
    <row r="278" spans="1:6" ht="54" customHeight="1">
      <c r="A278" s="157" t="s">
        <v>462</v>
      </c>
      <c r="B278" s="157" t="s">
        <v>455</v>
      </c>
      <c r="C278" s="157" t="s">
        <v>805</v>
      </c>
      <c r="D278" s="157" t="s">
        <v>456</v>
      </c>
      <c r="E278" s="285" t="s">
        <v>889</v>
      </c>
      <c r="F278" s="273"/>
    </row>
    <row r="279" spans="1:6" ht="124.8">
      <c r="A279" s="157" t="s">
        <v>463</v>
      </c>
      <c r="B279" s="157" t="s">
        <v>455</v>
      </c>
      <c r="C279" s="157" t="s">
        <v>459</v>
      </c>
      <c r="D279" s="157" t="s">
        <v>460</v>
      </c>
      <c r="E279" s="285" t="s">
        <v>890</v>
      </c>
      <c r="F279" s="273"/>
    </row>
    <row r="280" spans="1:6" ht="106.2">
      <c r="A280" s="408" t="s">
        <v>464</v>
      </c>
      <c r="B280" s="408" t="s">
        <v>455</v>
      </c>
      <c r="C280" s="157" t="s">
        <v>441</v>
      </c>
      <c r="D280" s="408" t="s">
        <v>456</v>
      </c>
      <c r="E280" s="285" t="s">
        <v>937</v>
      </c>
      <c r="F280" s="273"/>
    </row>
    <row r="281" spans="1:6" ht="89.4">
      <c r="A281" s="408"/>
      <c r="B281" s="408"/>
      <c r="C281" s="157" t="s">
        <v>457</v>
      </c>
      <c r="D281" s="408"/>
      <c r="E281" s="285" t="s">
        <v>938</v>
      </c>
      <c r="F281" s="273"/>
    </row>
    <row r="282" spans="1:6" ht="67.8" customHeight="1">
      <c r="A282" s="157" t="s">
        <v>465</v>
      </c>
      <c r="B282" s="157" t="s">
        <v>455</v>
      </c>
      <c r="C282" s="277" t="s">
        <v>806</v>
      </c>
      <c r="D282" s="157" t="s">
        <v>466</v>
      </c>
      <c r="E282" s="285" t="s">
        <v>892</v>
      </c>
      <c r="F282" s="273"/>
    </row>
    <row r="283" spans="1:6" ht="249">
      <c r="A283" s="157" t="s">
        <v>467</v>
      </c>
      <c r="B283" s="157" t="s">
        <v>366</v>
      </c>
      <c r="C283" s="157" t="s">
        <v>468</v>
      </c>
      <c r="D283" s="157" t="s">
        <v>469</v>
      </c>
      <c r="E283" s="285" t="s">
        <v>939</v>
      </c>
      <c r="F283" s="273"/>
    </row>
    <row r="284" spans="1:6" ht="27.6" customHeight="1">
      <c r="A284" s="157" t="s">
        <v>470</v>
      </c>
      <c r="B284" s="157" t="s">
        <v>366</v>
      </c>
      <c r="C284" s="157" t="s">
        <v>808</v>
      </c>
      <c r="D284" s="157" t="s">
        <v>471</v>
      </c>
      <c r="E284" s="285" t="s">
        <v>895</v>
      </c>
      <c r="F284" s="273"/>
    </row>
    <row r="285" spans="1:6" ht="27.6" customHeight="1">
      <c r="A285" s="157" t="s">
        <v>472</v>
      </c>
      <c r="B285" s="157" t="s">
        <v>473</v>
      </c>
      <c r="C285" s="157" t="s">
        <v>808</v>
      </c>
      <c r="D285" s="157" t="s">
        <v>471</v>
      </c>
      <c r="E285" s="285" t="s">
        <v>896</v>
      </c>
      <c r="F285" s="273"/>
    </row>
    <row r="286" spans="1:6" ht="191.4">
      <c r="A286" s="302" t="s">
        <v>474</v>
      </c>
      <c r="B286" s="277" t="s">
        <v>370</v>
      </c>
      <c r="C286" s="277" t="s">
        <v>811</v>
      </c>
      <c r="D286" s="277" t="s">
        <v>408</v>
      </c>
      <c r="E286" s="316" t="s">
        <v>822</v>
      </c>
      <c r="F286" s="273"/>
    </row>
    <row r="287" spans="1:6" ht="161.4">
      <c r="A287" s="302" t="s">
        <v>475</v>
      </c>
      <c r="B287" s="277" t="s">
        <v>370</v>
      </c>
      <c r="C287" s="157" t="s">
        <v>810</v>
      </c>
      <c r="D287" s="157" t="s">
        <v>456</v>
      </c>
      <c r="E287" s="285" t="s">
        <v>898</v>
      </c>
      <c r="F287" s="273"/>
    </row>
    <row r="288" spans="1:6" ht="161.4">
      <c r="A288" s="302" t="s">
        <v>476</v>
      </c>
      <c r="B288" s="277" t="s">
        <v>370</v>
      </c>
      <c r="C288" s="157" t="s">
        <v>810</v>
      </c>
      <c r="D288" s="157" t="s">
        <v>456</v>
      </c>
      <c r="E288" s="285" t="s">
        <v>899</v>
      </c>
      <c r="F288" s="273"/>
    </row>
    <row r="289" spans="1:6" ht="161.4">
      <c r="A289" s="157" t="s">
        <v>477</v>
      </c>
      <c r="B289" s="277" t="s">
        <v>370</v>
      </c>
      <c r="C289" s="277" t="s">
        <v>811</v>
      </c>
      <c r="D289" s="157" t="s">
        <v>408</v>
      </c>
      <c r="E289" s="285" t="s">
        <v>900</v>
      </c>
      <c r="F289" s="273"/>
    </row>
    <row r="290" spans="1:6" ht="160.19999999999999">
      <c r="A290" s="157" t="s">
        <v>478</v>
      </c>
      <c r="B290" s="277" t="s">
        <v>370</v>
      </c>
      <c r="C290" s="157" t="s">
        <v>479</v>
      </c>
      <c r="D290" s="157" t="s">
        <v>469</v>
      </c>
      <c r="E290" s="285" t="s">
        <v>901</v>
      </c>
      <c r="F290" s="273"/>
    </row>
    <row r="291" spans="1:6" ht="89.4">
      <c r="A291" s="157" t="s">
        <v>480</v>
      </c>
      <c r="B291" s="157" t="s">
        <v>370</v>
      </c>
      <c r="C291" s="157" t="s">
        <v>481</v>
      </c>
      <c r="D291" s="157" t="s">
        <v>482</v>
      </c>
      <c r="E291" s="285" t="s">
        <v>902</v>
      </c>
      <c r="F291" s="273"/>
    </row>
    <row r="292" spans="1:6" ht="40.200000000000003" customHeight="1">
      <c r="A292" s="157" t="s">
        <v>483</v>
      </c>
      <c r="B292" s="157" t="s">
        <v>353</v>
      </c>
      <c r="C292" s="288" t="s">
        <v>484</v>
      </c>
      <c r="D292" s="157" t="s">
        <v>469</v>
      </c>
      <c r="E292" s="285" t="s">
        <v>903</v>
      </c>
      <c r="F292" s="273"/>
    </row>
    <row r="293" spans="1:6" ht="161.4">
      <c r="A293" s="326" t="s">
        <v>485</v>
      </c>
      <c r="B293" s="157" t="s">
        <v>353</v>
      </c>
      <c r="C293" s="157" t="s">
        <v>805</v>
      </c>
      <c r="D293" s="157" t="s">
        <v>456</v>
      </c>
      <c r="E293" s="285" t="s">
        <v>940</v>
      </c>
      <c r="F293" s="273"/>
    </row>
    <row r="294" spans="1:6" ht="107.4">
      <c r="A294" s="157" t="s">
        <v>486</v>
      </c>
      <c r="B294" s="157" t="s">
        <v>353</v>
      </c>
      <c r="C294" s="157" t="s">
        <v>487</v>
      </c>
      <c r="D294" s="157" t="s">
        <v>488</v>
      </c>
      <c r="E294" s="285" t="s">
        <v>905</v>
      </c>
      <c r="F294" s="273"/>
    </row>
    <row r="295" spans="1:6" ht="142.80000000000001">
      <c r="A295" s="326" t="s">
        <v>489</v>
      </c>
      <c r="B295" s="157" t="s">
        <v>353</v>
      </c>
      <c r="C295" s="157" t="s">
        <v>479</v>
      </c>
      <c r="D295" s="157" t="s">
        <v>469</v>
      </c>
      <c r="E295" s="285" t="s">
        <v>906</v>
      </c>
      <c r="F295" s="273"/>
    </row>
    <row r="296" spans="1:6" ht="125.4">
      <c r="A296" s="326" t="s">
        <v>490</v>
      </c>
      <c r="B296" s="157" t="s">
        <v>353</v>
      </c>
      <c r="C296" s="157" t="s">
        <v>805</v>
      </c>
      <c r="D296" s="157" t="s">
        <v>456</v>
      </c>
      <c r="E296" s="285" t="s">
        <v>907</v>
      </c>
      <c r="F296" s="273"/>
    </row>
    <row r="297" spans="1:6" ht="144">
      <c r="A297" s="326" t="s">
        <v>491</v>
      </c>
      <c r="B297" s="157" t="s">
        <v>353</v>
      </c>
      <c r="C297" s="157" t="s">
        <v>805</v>
      </c>
      <c r="D297" s="157" t="s">
        <v>456</v>
      </c>
      <c r="E297" s="285" t="s">
        <v>908</v>
      </c>
      <c r="F297" s="273"/>
    </row>
    <row r="298" spans="1:6" ht="160.80000000000001">
      <c r="A298" s="157" t="s">
        <v>492</v>
      </c>
      <c r="B298" s="157" t="s">
        <v>378</v>
      </c>
      <c r="C298" s="157" t="s">
        <v>823</v>
      </c>
      <c r="D298" s="157" t="s">
        <v>493</v>
      </c>
      <c r="E298" s="285" t="s">
        <v>909</v>
      </c>
      <c r="F298" s="273"/>
    </row>
    <row r="299" spans="1:6" ht="124.8">
      <c r="A299" s="157" t="s">
        <v>494</v>
      </c>
      <c r="B299" s="157" t="s">
        <v>378</v>
      </c>
      <c r="C299" s="157" t="s">
        <v>805</v>
      </c>
      <c r="D299" s="157" t="s">
        <v>456</v>
      </c>
      <c r="E299" s="285" t="s">
        <v>910</v>
      </c>
      <c r="F299" s="273"/>
    </row>
    <row r="300" spans="1:6" ht="124.8">
      <c r="A300" s="157" t="s">
        <v>495</v>
      </c>
      <c r="B300" s="157" t="s">
        <v>378</v>
      </c>
      <c r="C300" s="157" t="s">
        <v>805</v>
      </c>
      <c r="D300" s="157" t="s">
        <v>456</v>
      </c>
      <c r="E300" s="285" t="s">
        <v>911</v>
      </c>
      <c r="F300" s="273"/>
    </row>
    <row r="301" spans="1:6" ht="70.8">
      <c r="A301" s="157" t="s">
        <v>496</v>
      </c>
      <c r="B301" s="157" t="s">
        <v>378</v>
      </c>
      <c r="C301" s="157" t="s">
        <v>497</v>
      </c>
      <c r="D301" s="157" t="s">
        <v>469</v>
      </c>
      <c r="E301" s="285" t="s">
        <v>912</v>
      </c>
      <c r="F301" s="273"/>
    </row>
    <row r="302" spans="1:6" ht="54" customHeight="1">
      <c r="A302" s="157" t="s">
        <v>498</v>
      </c>
      <c r="B302" s="157" t="s">
        <v>378</v>
      </c>
      <c r="C302" s="157" t="s">
        <v>824</v>
      </c>
      <c r="D302" s="157" t="s">
        <v>460</v>
      </c>
      <c r="E302" s="285" t="s">
        <v>913</v>
      </c>
      <c r="F302" s="273"/>
    </row>
    <row r="303" spans="1:6" ht="160.80000000000001">
      <c r="A303" s="157" t="s">
        <v>499</v>
      </c>
      <c r="B303" s="157" t="s">
        <v>378</v>
      </c>
      <c r="C303" s="157" t="s">
        <v>811</v>
      </c>
      <c r="D303" s="157" t="s">
        <v>408</v>
      </c>
      <c r="E303" s="285" t="s">
        <v>914</v>
      </c>
      <c r="F303" s="273"/>
    </row>
    <row r="304" spans="1:6" ht="179.4">
      <c r="A304" s="157" t="s">
        <v>500</v>
      </c>
      <c r="B304" s="157" t="s">
        <v>434</v>
      </c>
      <c r="C304" s="157" t="s">
        <v>501</v>
      </c>
      <c r="D304" s="157" t="s">
        <v>460</v>
      </c>
      <c r="E304" s="285" t="s">
        <v>941</v>
      </c>
      <c r="F304" s="273"/>
    </row>
    <row r="305" spans="1:6" ht="71.400000000000006">
      <c r="A305" s="157" t="s">
        <v>502</v>
      </c>
      <c r="B305" s="157" t="s">
        <v>434</v>
      </c>
      <c r="C305" s="157" t="s">
        <v>484</v>
      </c>
      <c r="D305" s="157" t="s">
        <v>469</v>
      </c>
      <c r="E305" s="285" t="s">
        <v>916</v>
      </c>
      <c r="F305" s="273"/>
    </row>
    <row r="306" spans="1:6" ht="53.4">
      <c r="A306" s="157" t="s">
        <v>503</v>
      </c>
      <c r="B306" s="157" t="s">
        <v>438</v>
      </c>
      <c r="C306" s="157" t="s">
        <v>479</v>
      </c>
      <c r="D306" s="157" t="s">
        <v>469</v>
      </c>
      <c r="E306" s="285" t="s">
        <v>917</v>
      </c>
      <c r="F306" s="273"/>
    </row>
    <row r="307" spans="1:6" ht="124.8">
      <c r="A307" s="157" t="s">
        <v>504</v>
      </c>
      <c r="B307" s="157" t="s">
        <v>438</v>
      </c>
      <c r="C307" s="157" t="s">
        <v>814</v>
      </c>
      <c r="D307" s="157" t="s">
        <v>408</v>
      </c>
      <c r="E307" s="285" t="s">
        <v>918</v>
      </c>
      <c r="F307" s="273"/>
    </row>
    <row r="308" spans="1:6" ht="54">
      <c r="A308" s="157" t="s">
        <v>505</v>
      </c>
      <c r="B308" s="157" t="s">
        <v>438</v>
      </c>
      <c r="C308" s="157" t="s">
        <v>506</v>
      </c>
      <c r="D308" s="157" t="s">
        <v>415</v>
      </c>
      <c r="E308" s="285" t="s">
        <v>919</v>
      </c>
      <c r="F308" s="273"/>
    </row>
    <row r="309" spans="1:6" ht="124.8">
      <c r="A309" s="157" t="s">
        <v>507</v>
      </c>
      <c r="B309" s="157" t="s">
        <v>438</v>
      </c>
      <c r="C309" s="157" t="s">
        <v>825</v>
      </c>
      <c r="D309" s="157" t="s">
        <v>408</v>
      </c>
      <c r="E309" s="285" t="s">
        <v>920</v>
      </c>
      <c r="F309" s="273"/>
    </row>
    <row r="310" spans="1:6" ht="124.8">
      <c r="A310" s="157" t="s">
        <v>508</v>
      </c>
      <c r="B310" s="157" t="s">
        <v>438</v>
      </c>
      <c r="C310" s="157" t="s">
        <v>814</v>
      </c>
      <c r="D310" s="157" t="s">
        <v>408</v>
      </c>
      <c r="E310" s="285" t="s">
        <v>921</v>
      </c>
      <c r="F310" s="273"/>
    </row>
    <row r="311" spans="1:6" ht="124.8">
      <c r="A311" s="157" t="s">
        <v>509</v>
      </c>
      <c r="B311" s="157" t="s">
        <v>438</v>
      </c>
      <c r="C311" s="157" t="s">
        <v>814</v>
      </c>
      <c r="D311" s="157" t="s">
        <v>408</v>
      </c>
      <c r="E311" s="285" t="s">
        <v>922</v>
      </c>
      <c r="F311" s="273"/>
    </row>
    <row r="312" spans="1:6" ht="125.4">
      <c r="A312" s="157" t="s">
        <v>510</v>
      </c>
      <c r="B312" s="157" t="s">
        <v>438</v>
      </c>
      <c r="C312" s="157" t="s">
        <v>511</v>
      </c>
      <c r="D312" s="157" t="s">
        <v>460</v>
      </c>
      <c r="E312" s="285" t="s">
        <v>923</v>
      </c>
      <c r="F312" s="273"/>
    </row>
    <row r="313" spans="1:6" ht="53.4">
      <c r="A313" s="157" t="s">
        <v>512</v>
      </c>
      <c r="B313" s="157" t="s">
        <v>438</v>
      </c>
      <c r="C313" s="157" t="s">
        <v>479</v>
      </c>
      <c r="D313" s="157" t="s">
        <v>469</v>
      </c>
      <c r="E313" s="285" t="s">
        <v>917</v>
      </c>
      <c r="F313" s="273"/>
    </row>
    <row r="314" spans="1:6" ht="54">
      <c r="A314" s="157" t="s">
        <v>513</v>
      </c>
      <c r="B314" s="157" t="s">
        <v>438</v>
      </c>
      <c r="C314" s="157" t="s">
        <v>506</v>
      </c>
      <c r="D314" s="157" t="s">
        <v>415</v>
      </c>
      <c r="E314" s="285" t="s">
        <v>924</v>
      </c>
      <c r="F314" s="273"/>
    </row>
    <row r="315" spans="1:6" ht="26.4" customHeight="1">
      <c r="A315" s="157" t="s">
        <v>514</v>
      </c>
      <c r="B315" s="157" t="s">
        <v>398</v>
      </c>
      <c r="C315" s="157" t="s">
        <v>826</v>
      </c>
      <c r="D315" s="157" t="s">
        <v>515</v>
      </c>
      <c r="E315" s="285" t="s">
        <v>925</v>
      </c>
      <c r="F315" s="273"/>
    </row>
    <row r="316" spans="1:6" ht="142.80000000000001">
      <c r="A316" s="157" t="s">
        <v>516</v>
      </c>
      <c r="B316" s="157" t="s">
        <v>398</v>
      </c>
      <c r="C316" s="157" t="s">
        <v>814</v>
      </c>
      <c r="D316" s="157" t="s">
        <v>408</v>
      </c>
      <c r="E316" s="285" t="s">
        <v>926</v>
      </c>
      <c r="F316" s="273"/>
    </row>
    <row r="317" spans="1:6" ht="88.2">
      <c r="A317" s="157" t="s">
        <v>517</v>
      </c>
      <c r="B317" s="157" t="s">
        <v>398</v>
      </c>
      <c r="C317" s="157" t="s">
        <v>518</v>
      </c>
      <c r="D317" s="157" t="s">
        <v>460</v>
      </c>
      <c r="E317" s="285" t="s">
        <v>927</v>
      </c>
      <c r="F317" s="273"/>
    </row>
    <row r="318" spans="1:6" ht="26.4" customHeight="1">
      <c r="A318" s="157" t="s">
        <v>519</v>
      </c>
      <c r="B318" s="157" t="s">
        <v>398</v>
      </c>
      <c r="C318" s="157" t="s">
        <v>827</v>
      </c>
      <c r="D318" s="157" t="s">
        <v>469</v>
      </c>
      <c r="E318" s="285" t="s">
        <v>928</v>
      </c>
      <c r="F318" s="273"/>
    </row>
    <row r="319" spans="1:6" ht="26.4" customHeight="1">
      <c r="A319" s="157" t="s">
        <v>520</v>
      </c>
      <c r="B319" s="157" t="s">
        <v>398</v>
      </c>
      <c r="C319" s="157" t="s">
        <v>827</v>
      </c>
      <c r="D319" s="157" t="s">
        <v>469</v>
      </c>
      <c r="E319" s="285" t="s">
        <v>928</v>
      </c>
      <c r="F319" s="273"/>
    </row>
    <row r="320" spans="1:6" ht="26.4" customHeight="1">
      <c r="A320" s="157" t="s">
        <v>521</v>
      </c>
      <c r="B320" s="157" t="s">
        <v>398</v>
      </c>
      <c r="C320" s="157" t="s">
        <v>826</v>
      </c>
      <c r="D320" s="157" t="s">
        <v>515</v>
      </c>
      <c r="E320" s="285" t="s">
        <v>929</v>
      </c>
      <c r="F320" s="273"/>
    </row>
    <row r="321" spans="1:6" ht="90">
      <c r="A321" s="284" t="s">
        <v>522</v>
      </c>
      <c r="B321" s="284" t="s">
        <v>356</v>
      </c>
      <c r="C321" s="284" t="s">
        <v>799</v>
      </c>
      <c r="D321" s="302" t="s">
        <v>415</v>
      </c>
      <c r="E321" s="297" t="s">
        <v>942</v>
      </c>
      <c r="F321" s="273"/>
    </row>
    <row r="322" spans="1:6" ht="14.4" customHeight="1">
      <c r="A322" s="284" t="s">
        <v>523</v>
      </c>
      <c r="B322" s="284" t="s">
        <v>356</v>
      </c>
      <c r="C322" s="284" t="s">
        <v>799</v>
      </c>
      <c r="D322" s="157" t="s">
        <v>415</v>
      </c>
      <c r="E322" s="297" t="s">
        <v>943</v>
      </c>
      <c r="F322" s="273"/>
    </row>
    <row r="323" spans="1:6" ht="28.2" customHeight="1">
      <c r="A323" s="284" t="s">
        <v>498</v>
      </c>
      <c r="B323" s="284" t="s">
        <v>356</v>
      </c>
      <c r="C323" s="284" t="s">
        <v>828</v>
      </c>
      <c r="D323" s="157" t="s">
        <v>460</v>
      </c>
      <c r="E323" s="297" t="s">
        <v>880</v>
      </c>
      <c r="F323" s="273"/>
    </row>
    <row r="324" spans="1:6" ht="14.4" customHeight="1">
      <c r="A324" s="284" t="s">
        <v>524</v>
      </c>
      <c r="B324" s="284" t="s">
        <v>356</v>
      </c>
      <c r="C324" s="284" t="s">
        <v>829</v>
      </c>
      <c r="D324" s="157" t="s">
        <v>415</v>
      </c>
      <c r="E324" s="297" t="s">
        <v>944</v>
      </c>
      <c r="F324" s="273"/>
    </row>
    <row r="325" spans="1:6" ht="72">
      <c r="A325" s="284" t="s">
        <v>525</v>
      </c>
      <c r="B325" s="284" t="s">
        <v>356</v>
      </c>
      <c r="C325" s="284" t="s">
        <v>526</v>
      </c>
      <c r="D325" s="157" t="s">
        <v>469</v>
      </c>
      <c r="E325" s="297" t="s">
        <v>945</v>
      </c>
      <c r="F325" s="273"/>
    </row>
    <row r="326" spans="1:6" ht="36">
      <c r="A326" s="280" t="s">
        <v>763</v>
      </c>
      <c r="B326" s="317">
        <v>44640</v>
      </c>
      <c r="C326" s="325" t="s">
        <v>761</v>
      </c>
      <c r="D326" s="280"/>
      <c r="E326" s="280" t="s">
        <v>764</v>
      </c>
      <c r="F326" s="273"/>
    </row>
    <row r="327" spans="1:6" ht="36">
      <c r="A327" s="277" t="s">
        <v>765</v>
      </c>
      <c r="B327" s="315">
        <v>44661</v>
      </c>
      <c r="C327" s="325" t="s">
        <v>761</v>
      </c>
      <c r="D327" s="302" t="s">
        <v>766</v>
      </c>
      <c r="E327" s="277" t="s">
        <v>767</v>
      </c>
      <c r="F327" s="273"/>
    </row>
    <row r="328" spans="1:6" ht="54">
      <c r="A328" s="157" t="s">
        <v>768</v>
      </c>
      <c r="B328" s="269">
        <v>44805</v>
      </c>
      <c r="C328" s="325" t="s">
        <v>761</v>
      </c>
      <c r="D328" s="157" t="s">
        <v>769</v>
      </c>
      <c r="E328" s="157" t="s">
        <v>770</v>
      </c>
      <c r="F328" s="273"/>
    </row>
    <row r="329" spans="1:6" ht="36">
      <c r="A329" s="157" t="s">
        <v>771</v>
      </c>
      <c r="B329" s="315">
        <v>44831</v>
      </c>
      <c r="C329" s="325" t="s">
        <v>761</v>
      </c>
      <c r="D329" s="157" t="s">
        <v>769</v>
      </c>
      <c r="E329" s="277" t="s">
        <v>772</v>
      </c>
      <c r="F329" s="273"/>
    </row>
    <row r="330" spans="1:6" ht="54">
      <c r="A330" s="277" t="s">
        <v>773</v>
      </c>
      <c r="B330" s="315">
        <v>44841</v>
      </c>
      <c r="C330" s="325" t="s">
        <v>761</v>
      </c>
      <c r="D330" s="157" t="s">
        <v>769</v>
      </c>
      <c r="E330" s="277" t="s">
        <v>774</v>
      </c>
      <c r="F330" s="273"/>
    </row>
    <row r="331" spans="1:6" ht="54">
      <c r="A331" s="157" t="s">
        <v>775</v>
      </c>
      <c r="B331" s="315">
        <v>44841</v>
      </c>
      <c r="C331" s="325" t="s">
        <v>761</v>
      </c>
      <c r="D331" s="157" t="s">
        <v>769</v>
      </c>
      <c r="E331" s="277" t="s">
        <v>776</v>
      </c>
      <c r="F331" s="273"/>
    </row>
    <row r="332" spans="1:6" ht="36">
      <c r="A332" s="157" t="s">
        <v>777</v>
      </c>
      <c r="B332" s="315">
        <v>44842</v>
      </c>
      <c r="C332" s="325" t="s">
        <v>761</v>
      </c>
      <c r="D332" s="157" t="s">
        <v>769</v>
      </c>
      <c r="E332" s="277" t="s">
        <v>778</v>
      </c>
      <c r="F332" s="273"/>
    </row>
    <row r="333" spans="1:6" ht="54">
      <c r="A333" s="157" t="s">
        <v>779</v>
      </c>
      <c r="B333" s="315">
        <v>44841</v>
      </c>
      <c r="C333" s="325" t="s">
        <v>761</v>
      </c>
      <c r="D333" s="299" t="s">
        <v>769</v>
      </c>
      <c r="E333" s="277" t="s">
        <v>780</v>
      </c>
      <c r="F333" s="273"/>
    </row>
  </sheetData>
  <sheetProtection sort="0" autoFilter="0" pivotTables="0"/>
  <mergeCells count="46">
    <mergeCell ref="C211:C212"/>
    <mergeCell ref="D211:D212"/>
    <mergeCell ref="E221:E222"/>
    <mergeCell ref="A221:A222"/>
    <mergeCell ref="B221:B222"/>
    <mergeCell ref="C221:C222"/>
    <mergeCell ref="D221:D222"/>
    <mergeCell ref="E102:E103"/>
    <mergeCell ref="D102:D103"/>
    <mergeCell ref="A140:A141"/>
    <mergeCell ref="B140:B141"/>
    <mergeCell ref="C140:C141"/>
    <mergeCell ref="D140:D141"/>
    <mergeCell ref="E140:E141"/>
    <mergeCell ref="E94:E95"/>
    <mergeCell ref="A96:A97"/>
    <mergeCell ref="A1:E1"/>
    <mergeCell ref="A90:A91"/>
    <mergeCell ref="B90:B91"/>
    <mergeCell ref="C90:C91"/>
    <mergeCell ref="D90:D91"/>
    <mergeCell ref="B96:B97"/>
    <mergeCell ref="C96:C97"/>
    <mergeCell ref="D96:D97"/>
    <mergeCell ref="E96:E97"/>
    <mergeCell ref="A73:A74"/>
    <mergeCell ref="B73:B74"/>
    <mergeCell ref="C73:C74"/>
    <mergeCell ref="D73:D74"/>
    <mergeCell ref="E73:E74"/>
    <mergeCell ref="A80:A82"/>
    <mergeCell ref="B80:B82"/>
    <mergeCell ref="C80:C82"/>
    <mergeCell ref="D80:D82"/>
    <mergeCell ref="A280:A281"/>
    <mergeCell ref="B280:B281"/>
    <mergeCell ref="D280:D281"/>
    <mergeCell ref="A181:A182"/>
    <mergeCell ref="B181:B182"/>
    <mergeCell ref="D181:D182"/>
    <mergeCell ref="A94:A95"/>
    <mergeCell ref="B94:B95"/>
    <mergeCell ref="C94:C95"/>
    <mergeCell ref="D94:D95"/>
    <mergeCell ref="A211:A212"/>
    <mergeCell ref="B211:B212"/>
  </mergeCells>
  <hyperlinks>
    <hyperlink ref="A142" r:id="rId1" display="https://www.art-talant.org/raspisanie/mezhdunarodnyj-konkurs-detskojunosheskogo-tvorchestva-tvorchestvo-bez-granic"/>
    <hyperlink ref="A143" r:id="rId2" display="https://www.art-talant.org/raspisanie/mezhdunarodnyj-konkurs-detskojunosheskogo-tvorchestva-tvorchestvo-bez-granic"/>
    <hyperlink ref="A215" r:id="rId3" display="https://www.art-talant.org/raspisanie/mezhdunarodnyj-konkurs-detskojunosheskogo-tvorchestva-tvorchestvo-bez-granic"/>
    <hyperlink ref="A216" r:id="rId4" display="https://www.art-talant.org/raspisanie/mezhdunarodnyj-konkurs-detskojunosheskogo-tvorchestva-tvorchestvo-bez-granic"/>
    <hyperlink ref="A217" r:id="rId5" display="https://www.art-talant.org/raspisanie/mezhdunarodnyj-konkurs-detskojunosheskogo-tvorchestva-tvorchestvo-bez-granic"/>
    <hyperlink ref="D107" r:id="rId6"/>
    <hyperlink ref="D256" r:id="rId7"/>
    <hyperlink ref="D257" r:id="rId8" display="https://media-tvorchestvo.ru/"/>
    <hyperlink ref="D258" r:id="rId9"/>
    <hyperlink ref="D259" r:id="rId10"/>
    <hyperlink ref="D260" r:id="rId11"/>
    <hyperlink ref="D261" r:id="rId12"/>
    <hyperlink ref="D265" r:id="rId13"/>
    <hyperlink ref="D266" r:id="rId14"/>
    <hyperlink ref="D268" r:id="rId15"/>
    <hyperlink ref="D269" r:id="rId16"/>
    <hyperlink ref="A172" r:id="rId17" display="https://www.art-talant.org/raspisanie/mezhdunarodnyj-konkurs-detskojunosheskogo-tvorchestva-tvorchestvo-bez-granic"/>
    <hyperlink ref="A173" r:id="rId18" display="https://www.art-talant.org/raspisanie/mezhdunarodnyj-konkurs-detskojunosheskogo-tvorchestva-tvorchestvo-bez-granic"/>
    <hyperlink ref="A286" r:id="rId19" display="https://www.art-talant.org/raspisanie/mezhdunarodnyj-konkurs-detskojunosheskogo-tvorchestva-tvorchestvo-bez-granic"/>
    <hyperlink ref="A287" r:id="rId20" display="https://www.art-talant.org/raspisanie/mezhdunarodnyj-konkurs-detskojunosheskogo-tvorchestva-tvorchestvo-bez-granic"/>
    <hyperlink ref="A288" r:id="rId21" display="https://www.art-talant.org/raspisanie/mezhdunarodnyj-konkurs-detskojunosheskogo-tvorchestva-tvorchestvo-bez-granic"/>
    <hyperlink ref="D75" r:id="rId22"/>
    <hyperlink ref="D77" r:id="rId23"/>
    <hyperlink ref="D78" r:id="rId24"/>
    <hyperlink ref="D80" r:id="rId25"/>
    <hyperlink ref="D79" r:id="rId26"/>
    <hyperlink ref="D76" r:id="rId27"/>
    <hyperlink ref="D32" r:id="rId28"/>
    <hyperlink ref="D34" r:id="rId29"/>
    <hyperlink ref="D35" r:id="rId30"/>
    <hyperlink ref="D37" r:id="rId31"/>
    <hyperlink ref="D36" r:id="rId32"/>
    <hyperlink ref="D33" r:id="rId33"/>
    <hyperlink ref="D123" r:id="rId34"/>
    <hyperlink ref="D124" r:id="rId35"/>
    <hyperlink ref="D122" r:id="rId36"/>
    <hyperlink ref="D125" r:id="rId37"/>
    <hyperlink ref="D126" r:id="rId38"/>
    <hyperlink ref="D127" r:id="rId39"/>
    <hyperlink ref="D128" r:id="rId40"/>
    <hyperlink ref="D186" r:id="rId41"/>
    <hyperlink ref="D188" r:id="rId42"/>
    <hyperlink ref="D190" r:id="rId43"/>
    <hyperlink ref="D189" r:id="rId44"/>
    <hyperlink ref="D327" r:id="rId45"/>
    <hyperlink ref="D25" r:id="rId46"/>
    <hyperlink ref="D26" r:id="rId47"/>
    <hyperlink ref="D27" r:id="rId48"/>
    <hyperlink ref="D28" r:id="rId49"/>
    <hyperlink ref="D321" r:id="rId50"/>
  </hyperlinks>
  <pageMargins left="0.7" right="0.7" top="0.75" bottom="0.75" header="0.3" footer="0.3"/>
  <pageSetup paperSize="9" scale="97" orientation="landscape" r:id="rId51"/>
  <rowBreaks count="2" manualBreakCount="2">
    <brk id="56" max="7" man="1"/>
    <brk id="60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F35"/>
  <sheetViews>
    <sheetView view="pageBreakPreview" zoomScale="80" zoomScaleNormal="100" zoomScaleSheetLayoutView="80" workbookViewId="0">
      <selection activeCell="C15" sqref="C15:F16"/>
    </sheetView>
  </sheetViews>
  <sheetFormatPr defaultRowHeight="14.4"/>
  <cols>
    <col min="1" max="1" width="47.44140625" customWidth="1"/>
    <col min="2" max="2" width="46.33203125" customWidth="1"/>
    <col min="3" max="3" width="16.33203125" customWidth="1"/>
    <col min="4" max="4" width="13.44140625" customWidth="1"/>
    <col min="5" max="5" width="12.5546875" customWidth="1"/>
    <col min="6" max="6" width="19.88671875" customWidth="1"/>
  </cols>
  <sheetData>
    <row r="1" spans="1:6" ht="17.399999999999999">
      <c r="A1" s="414" t="s">
        <v>152</v>
      </c>
      <c r="B1" s="414"/>
      <c r="C1" s="414"/>
      <c r="D1" s="226"/>
      <c r="E1" s="169"/>
      <c r="F1" s="169"/>
    </row>
    <row r="2" spans="1:6" ht="17.399999999999999">
      <c r="A2" s="392" t="s">
        <v>153</v>
      </c>
      <c r="B2" s="392"/>
      <c r="C2" s="392"/>
      <c r="D2" s="223"/>
      <c r="E2" s="161"/>
      <c r="F2" s="161"/>
    </row>
    <row r="3" spans="1:6" ht="75.75" customHeight="1">
      <c r="A3" s="163" t="s">
        <v>154</v>
      </c>
      <c r="B3" s="168" t="s">
        <v>221</v>
      </c>
      <c r="C3" s="166" t="s">
        <v>253</v>
      </c>
      <c r="D3" s="393" t="s">
        <v>252</v>
      </c>
      <c r="E3" s="394"/>
      <c r="F3" s="163" t="s">
        <v>254</v>
      </c>
    </row>
    <row r="4" spans="1:6" ht="22.5" customHeight="1">
      <c r="A4" s="222"/>
      <c r="B4" s="225"/>
      <c r="C4" s="224"/>
      <c r="D4" s="222" t="s">
        <v>250</v>
      </c>
      <c r="E4" s="222" t="s">
        <v>251</v>
      </c>
      <c r="F4" s="222"/>
    </row>
    <row r="5" spans="1:6" ht="18">
      <c r="A5" s="68" t="s">
        <v>155</v>
      </c>
      <c r="B5" s="71"/>
      <c r="C5" s="142"/>
      <c r="D5" s="72"/>
      <c r="E5" s="72"/>
      <c r="F5" s="72"/>
    </row>
    <row r="6" spans="1:6" ht="18">
      <c r="A6" s="66" t="s">
        <v>156</v>
      </c>
      <c r="B6" s="96"/>
      <c r="C6" s="109"/>
      <c r="D6" s="118"/>
      <c r="E6" s="118"/>
      <c r="F6" s="118"/>
    </row>
    <row r="7" spans="1:6" ht="36">
      <c r="A7" s="30" t="s">
        <v>157</v>
      </c>
      <c r="B7" s="252" t="s">
        <v>667</v>
      </c>
      <c r="C7" s="95"/>
      <c r="D7" s="96"/>
      <c r="E7" s="96"/>
      <c r="F7" s="96"/>
    </row>
    <row r="8" spans="1:6" ht="18">
      <c r="A8" s="30" t="s">
        <v>248</v>
      </c>
      <c r="B8" s="96" t="s">
        <v>654</v>
      </c>
      <c r="C8" s="95">
        <v>4882</v>
      </c>
      <c r="D8" s="96">
        <v>0</v>
      </c>
      <c r="E8" s="96">
        <v>0</v>
      </c>
      <c r="F8" s="96">
        <v>0</v>
      </c>
    </row>
    <row r="9" spans="1:6" ht="18">
      <c r="A9" s="30" t="s">
        <v>249</v>
      </c>
      <c r="B9" s="265" t="s">
        <v>668</v>
      </c>
      <c r="C9" s="171">
        <v>3214</v>
      </c>
      <c r="D9" s="96">
        <v>62</v>
      </c>
      <c r="E9" s="96">
        <v>8201</v>
      </c>
      <c r="F9" s="172">
        <v>6090</v>
      </c>
    </row>
    <row r="10" spans="1:6" ht="18">
      <c r="A10" s="30" t="s">
        <v>663</v>
      </c>
      <c r="B10" s="234" t="s">
        <v>315</v>
      </c>
      <c r="C10" s="171">
        <v>195</v>
      </c>
      <c r="D10" s="96">
        <v>12</v>
      </c>
      <c r="E10" s="96">
        <v>4500</v>
      </c>
      <c r="F10" s="172">
        <v>653</v>
      </c>
    </row>
    <row r="11" spans="1:6" ht="18">
      <c r="A11" s="30" t="s">
        <v>655</v>
      </c>
      <c r="B11" s="234" t="s">
        <v>626</v>
      </c>
      <c r="C11" s="171">
        <v>400</v>
      </c>
      <c r="D11" s="96">
        <v>9</v>
      </c>
      <c r="E11" s="96">
        <v>3127</v>
      </c>
      <c r="F11" s="172">
        <v>2189</v>
      </c>
    </row>
    <row r="12" spans="1:6" ht="18">
      <c r="A12" s="30" t="s">
        <v>656</v>
      </c>
      <c r="B12" s="252" t="s">
        <v>624</v>
      </c>
      <c r="C12" s="95">
        <v>406</v>
      </c>
      <c r="D12" s="96">
        <v>10</v>
      </c>
      <c r="E12" s="96">
        <v>3473</v>
      </c>
      <c r="F12" s="96">
        <v>898</v>
      </c>
    </row>
    <row r="13" spans="1:6" ht="18">
      <c r="A13" s="30" t="s">
        <v>657</v>
      </c>
      <c r="B13" s="253" t="s">
        <v>625</v>
      </c>
      <c r="C13" s="171">
        <v>254</v>
      </c>
      <c r="D13" s="96">
        <v>30</v>
      </c>
      <c r="E13" s="96">
        <v>10734</v>
      </c>
      <c r="F13" s="172">
        <v>1554</v>
      </c>
    </row>
    <row r="14" spans="1:6" ht="18">
      <c r="A14" s="30" t="s">
        <v>658</v>
      </c>
      <c r="B14" s="253" t="s">
        <v>645</v>
      </c>
      <c r="C14" s="171">
        <v>442</v>
      </c>
      <c r="D14" s="96">
        <v>44</v>
      </c>
      <c r="E14" s="96">
        <v>9000</v>
      </c>
      <c r="F14" s="172">
        <v>606</v>
      </c>
    </row>
    <row r="15" spans="1:6" ht="18">
      <c r="A15" s="66" t="s">
        <v>280</v>
      </c>
      <c r="B15" s="253"/>
      <c r="C15" s="95">
        <v>0</v>
      </c>
      <c r="D15" s="96">
        <v>0</v>
      </c>
      <c r="E15" s="96">
        <v>0</v>
      </c>
      <c r="F15" s="96">
        <v>0</v>
      </c>
    </row>
    <row r="16" spans="1:6" ht="18">
      <c r="A16" s="69" t="s">
        <v>279</v>
      </c>
      <c r="B16" s="96"/>
      <c r="C16" s="95">
        <v>0</v>
      </c>
      <c r="D16" s="96">
        <v>0</v>
      </c>
      <c r="E16" s="96">
        <v>0</v>
      </c>
      <c r="F16" s="96">
        <v>0</v>
      </c>
    </row>
    <row r="17" spans="1:6" ht="18">
      <c r="A17" s="73" t="s">
        <v>158</v>
      </c>
      <c r="B17" s="96"/>
      <c r="C17" s="95"/>
      <c r="D17" s="96"/>
      <c r="E17" s="96"/>
      <c r="F17" s="96"/>
    </row>
    <row r="18" spans="1:6" ht="18.75" customHeight="1">
      <c r="A18" s="47" t="s">
        <v>159</v>
      </c>
      <c r="B18" s="70" t="s">
        <v>163</v>
      </c>
      <c r="C18" s="143" t="s">
        <v>162</v>
      </c>
      <c r="D18" s="70"/>
      <c r="E18" s="70"/>
      <c r="F18" s="70"/>
    </row>
    <row r="19" spans="1:6" ht="18">
      <c r="A19" s="30" t="s">
        <v>160</v>
      </c>
      <c r="B19" s="96"/>
      <c r="C19" s="95"/>
      <c r="D19" s="96"/>
      <c r="E19" s="96"/>
      <c r="F19" s="96"/>
    </row>
    <row r="20" spans="1:6" ht="18">
      <c r="A20" s="30" t="s">
        <v>161</v>
      </c>
      <c r="B20" s="96"/>
      <c r="C20" s="95"/>
      <c r="D20" s="96"/>
      <c r="E20" s="96"/>
      <c r="F20" s="96"/>
    </row>
    <row r="21" spans="1:6" ht="18">
      <c r="A21" s="1"/>
      <c r="B21" s="1"/>
      <c r="C21" s="1"/>
      <c r="D21" s="1"/>
      <c r="E21" s="1"/>
      <c r="F21" s="1"/>
    </row>
    <row r="23" spans="1:6" ht="37.5" customHeight="1"/>
    <row r="24" spans="1:6" ht="75" customHeight="1"/>
    <row r="25" spans="1:6" ht="38.25" customHeight="1"/>
    <row r="34" spans="1:6" ht="18">
      <c r="A34" s="1"/>
      <c r="B34" s="1"/>
      <c r="C34" s="1"/>
      <c r="D34" s="1"/>
      <c r="E34" s="1"/>
      <c r="F34" s="1"/>
    </row>
    <row r="35" spans="1:6" ht="18">
      <c r="A35" s="1"/>
      <c r="B35" s="1"/>
      <c r="C35" s="1"/>
      <c r="D35" s="1"/>
      <c r="E35" s="1"/>
      <c r="F35" s="1"/>
    </row>
  </sheetData>
  <mergeCells count="3">
    <mergeCell ref="A1:C1"/>
    <mergeCell ref="A2:C2"/>
    <mergeCell ref="D3:E3"/>
  </mergeCells>
  <hyperlinks>
    <hyperlink ref="B13" r:id="rId1"/>
    <hyperlink ref="B12" r:id="rId2"/>
    <hyperlink ref="B14" r:id="rId3"/>
    <hyperlink ref="B7" r:id="rId4"/>
  </hyperlinks>
  <pageMargins left="0.7" right="0.7" top="0.75" bottom="0.75" header="0.3" footer="0.3"/>
  <pageSetup paperSize="9" orientation="landscape" r:id="rId5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327"/>
  <sheetViews>
    <sheetView view="pageBreakPreview" zoomScaleNormal="100" zoomScaleSheetLayoutView="100" workbookViewId="0">
      <selection activeCell="B21" sqref="B21"/>
    </sheetView>
  </sheetViews>
  <sheetFormatPr defaultRowHeight="14.4"/>
  <cols>
    <col min="1" max="1" width="68.6640625" customWidth="1"/>
    <col min="2" max="2" width="34.6640625" style="5" customWidth="1"/>
  </cols>
  <sheetData>
    <row r="1" spans="1:2" ht="17.399999999999999">
      <c r="A1" s="392" t="s">
        <v>164</v>
      </c>
      <c r="B1" s="392"/>
    </row>
    <row r="2" spans="1:2" ht="17.399999999999999">
      <c r="A2" s="163" t="s">
        <v>165</v>
      </c>
      <c r="B2" s="163" t="s">
        <v>172</v>
      </c>
    </row>
    <row r="3" spans="1:2" ht="73.5" customHeight="1">
      <c r="A3" s="145" t="s">
        <v>166</v>
      </c>
      <c r="B3" s="149">
        <v>4</v>
      </c>
    </row>
    <row r="4" spans="1:2" ht="101.25" customHeight="1">
      <c r="A4" s="145" t="s">
        <v>167</v>
      </c>
      <c r="B4" s="149">
        <v>3</v>
      </c>
    </row>
    <row r="5" spans="1:2">
      <c r="B5"/>
    </row>
    <row r="6" spans="1:2">
      <c r="B6"/>
    </row>
    <row r="7" spans="1:2">
      <c r="B7"/>
    </row>
    <row r="8" spans="1:2">
      <c r="B8"/>
    </row>
    <row r="9" spans="1:2">
      <c r="B9"/>
    </row>
    <row r="10" spans="1:2">
      <c r="B10"/>
    </row>
    <row r="11" spans="1:2">
      <c r="B11"/>
    </row>
    <row r="12" spans="1:2">
      <c r="B12"/>
    </row>
    <row r="13" spans="1:2">
      <c r="B13"/>
    </row>
    <row r="14" spans="1:2">
      <c r="B14"/>
    </row>
    <row r="15" spans="1:2">
      <c r="B15"/>
    </row>
    <row r="16" spans="1:2">
      <c r="B16"/>
    </row>
    <row r="17" spans="2:2">
      <c r="B17"/>
    </row>
    <row r="18" spans="2:2">
      <c r="B18"/>
    </row>
    <row r="19" spans="2:2">
      <c r="B19"/>
    </row>
    <row r="20" spans="2:2">
      <c r="B20"/>
    </row>
    <row r="21" spans="2:2">
      <c r="B21"/>
    </row>
    <row r="22" spans="2:2">
      <c r="B22"/>
    </row>
    <row r="23" spans="2:2">
      <c r="B23"/>
    </row>
    <row r="24" spans="2:2">
      <c r="B24"/>
    </row>
    <row r="25" spans="2:2">
      <c r="B25"/>
    </row>
    <row r="26" spans="2:2">
      <c r="B26"/>
    </row>
    <row r="27" spans="2:2">
      <c r="B27"/>
    </row>
    <row r="28" spans="2:2">
      <c r="B28"/>
    </row>
    <row r="29" spans="2:2">
      <c r="B29"/>
    </row>
    <row r="30" spans="2:2">
      <c r="B30"/>
    </row>
    <row r="31" spans="2:2">
      <c r="B31"/>
    </row>
    <row r="32" spans="2:2">
      <c r="B32"/>
    </row>
    <row r="33" spans="2:2">
      <c r="B33"/>
    </row>
    <row r="34" spans="2:2">
      <c r="B34"/>
    </row>
    <row r="35" spans="2:2">
      <c r="B35"/>
    </row>
    <row r="36" spans="2:2">
      <c r="B36"/>
    </row>
    <row r="37" spans="2:2">
      <c r="B37"/>
    </row>
    <row r="38" spans="2:2">
      <c r="B38"/>
    </row>
    <row r="39" spans="2:2">
      <c r="B39"/>
    </row>
    <row r="40" spans="2:2">
      <c r="B40"/>
    </row>
    <row r="41" spans="2:2">
      <c r="B41"/>
    </row>
    <row r="42" spans="2:2">
      <c r="B42"/>
    </row>
    <row r="43" spans="2:2">
      <c r="B43"/>
    </row>
    <row r="44" spans="2:2">
      <c r="B44"/>
    </row>
    <row r="45" spans="2:2">
      <c r="B45"/>
    </row>
    <row r="46" spans="2:2">
      <c r="B46"/>
    </row>
    <row r="47" spans="2:2">
      <c r="B47"/>
    </row>
    <row r="48" spans="2:2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6" spans="2:2">
      <c r="B86"/>
    </row>
    <row r="87" spans="2:2">
      <c r="B87"/>
    </row>
    <row r="88" spans="2:2">
      <c r="B88"/>
    </row>
    <row r="89" spans="2:2">
      <c r="B89"/>
    </row>
    <row r="90" spans="2:2">
      <c r="B90"/>
    </row>
    <row r="91" spans="2:2">
      <c r="B91"/>
    </row>
    <row r="92" spans="2:2">
      <c r="B92"/>
    </row>
    <row r="93" spans="2:2">
      <c r="B93"/>
    </row>
    <row r="94" spans="2:2">
      <c r="B94"/>
    </row>
    <row r="95" spans="2:2">
      <c r="B95"/>
    </row>
    <row r="96" spans="2:2">
      <c r="B96"/>
    </row>
    <row r="97" spans="2:2">
      <c r="B97"/>
    </row>
    <row r="98" spans="2:2">
      <c r="B98"/>
    </row>
    <row r="99" spans="2:2">
      <c r="B99"/>
    </row>
    <row r="100" spans="2:2">
      <c r="B100"/>
    </row>
    <row r="101" spans="2:2">
      <c r="B101"/>
    </row>
    <row r="102" spans="2:2">
      <c r="B102"/>
    </row>
    <row r="103" spans="2:2">
      <c r="B103"/>
    </row>
    <row r="104" spans="2:2">
      <c r="B104"/>
    </row>
    <row r="105" spans="2:2">
      <c r="B105"/>
    </row>
    <row r="106" spans="2:2">
      <c r="B106"/>
    </row>
    <row r="107" spans="2:2">
      <c r="B107"/>
    </row>
    <row r="108" spans="2:2">
      <c r="B108"/>
    </row>
    <row r="109" spans="2:2">
      <c r="B109"/>
    </row>
    <row r="110" spans="2:2">
      <c r="B110"/>
    </row>
    <row r="111" spans="2:2">
      <c r="B111"/>
    </row>
    <row r="112" spans="2:2">
      <c r="B112"/>
    </row>
    <row r="113" spans="2:2">
      <c r="B113"/>
    </row>
    <row r="114" spans="2:2">
      <c r="B114"/>
    </row>
    <row r="115" spans="2:2">
      <c r="B115"/>
    </row>
    <row r="116" spans="2:2">
      <c r="B116"/>
    </row>
    <row r="117" spans="2:2">
      <c r="B117"/>
    </row>
    <row r="118" spans="2:2">
      <c r="B118"/>
    </row>
    <row r="119" spans="2:2">
      <c r="B119"/>
    </row>
    <row r="120" spans="2:2">
      <c r="B120"/>
    </row>
    <row r="121" spans="2:2">
      <c r="B121"/>
    </row>
    <row r="122" spans="2:2">
      <c r="B122"/>
    </row>
    <row r="123" spans="2:2">
      <c r="B123"/>
    </row>
    <row r="124" spans="2:2">
      <c r="B124"/>
    </row>
    <row r="125" spans="2:2">
      <c r="B125"/>
    </row>
    <row r="126" spans="2:2">
      <c r="B126"/>
    </row>
    <row r="127" spans="2:2">
      <c r="B127"/>
    </row>
    <row r="128" spans="2:2">
      <c r="B128"/>
    </row>
    <row r="129" spans="2:2">
      <c r="B129"/>
    </row>
    <row r="130" spans="2:2">
      <c r="B130"/>
    </row>
    <row r="131" spans="2:2">
      <c r="B131"/>
    </row>
    <row r="132" spans="2:2">
      <c r="B132"/>
    </row>
    <row r="133" spans="2:2">
      <c r="B133"/>
    </row>
    <row r="134" spans="2:2">
      <c r="B134"/>
    </row>
    <row r="135" spans="2:2">
      <c r="B135"/>
    </row>
    <row r="136" spans="2:2">
      <c r="B136"/>
    </row>
    <row r="137" spans="2:2">
      <c r="B137"/>
    </row>
    <row r="138" spans="2:2">
      <c r="B138"/>
    </row>
    <row r="139" spans="2:2">
      <c r="B139"/>
    </row>
    <row r="140" spans="2:2">
      <c r="B140"/>
    </row>
    <row r="141" spans="2:2">
      <c r="B141"/>
    </row>
    <row r="142" spans="2:2">
      <c r="B142"/>
    </row>
    <row r="143" spans="2:2">
      <c r="B143"/>
    </row>
    <row r="144" spans="2:2">
      <c r="B144"/>
    </row>
    <row r="145" spans="2:2">
      <c r="B145"/>
    </row>
    <row r="146" spans="2:2">
      <c r="B146"/>
    </row>
    <row r="147" spans="2:2">
      <c r="B147"/>
    </row>
    <row r="148" spans="2:2">
      <c r="B148"/>
    </row>
    <row r="149" spans="2:2">
      <c r="B149"/>
    </row>
    <row r="150" spans="2:2">
      <c r="B150"/>
    </row>
    <row r="151" spans="2:2">
      <c r="B151"/>
    </row>
    <row r="152" spans="2:2">
      <c r="B152"/>
    </row>
    <row r="153" spans="2:2">
      <c r="B153"/>
    </row>
    <row r="154" spans="2:2">
      <c r="B154"/>
    </row>
    <row r="155" spans="2:2">
      <c r="B155"/>
    </row>
    <row r="156" spans="2:2">
      <c r="B156"/>
    </row>
    <row r="157" spans="2:2">
      <c r="B157"/>
    </row>
    <row r="158" spans="2:2">
      <c r="B158"/>
    </row>
    <row r="159" spans="2:2">
      <c r="B159"/>
    </row>
    <row r="160" spans="2:2">
      <c r="B160"/>
    </row>
    <row r="161" spans="2:2">
      <c r="B161"/>
    </row>
    <row r="162" spans="2:2">
      <c r="B162"/>
    </row>
    <row r="163" spans="2:2">
      <c r="B163"/>
    </row>
    <row r="164" spans="2:2">
      <c r="B164"/>
    </row>
    <row r="165" spans="2:2">
      <c r="B165"/>
    </row>
    <row r="166" spans="2:2">
      <c r="B166"/>
    </row>
    <row r="167" spans="2:2">
      <c r="B167"/>
    </row>
    <row r="168" spans="2:2">
      <c r="B168"/>
    </row>
    <row r="169" spans="2:2">
      <c r="B169"/>
    </row>
    <row r="170" spans="2:2">
      <c r="B170"/>
    </row>
    <row r="171" spans="2:2">
      <c r="B171"/>
    </row>
    <row r="172" spans="2:2">
      <c r="B172"/>
    </row>
    <row r="173" spans="2:2">
      <c r="B173"/>
    </row>
    <row r="174" spans="2:2">
      <c r="B174"/>
    </row>
    <row r="175" spans="2:2">
      <c r="B175"/>
    </row>
    <row r="176" spans="2:2">
      <c r="B176"/>
    </row>
    <row r="177" spans="2:2">
      <c r="B177"/>
    </row>
    <row r="178" spans="2:2">
      <c r="B178"/>
    </row>
    <row r="179" spans="2:2">
      <c r="B179"/>
    </row>
    <row r="180" spans="2:2">
      <c r="B180"/>
    </row>
    <row r="181" spans="2:2">
      <c r="B181"/>
    </row>
    <row r="182" spans="2:2">
      <c r="B182"/>
    </row>
    <row r="183" spans="2:2">
      <c r="B183"/>
    </row>
    <row r="184" spans="2:2">
      <c r="B184"/>
    </row>
    <row r="185" spans="2:2">
      <c r="B185"/>
    </row>
    <row r="186" spans="2:2">
      <c r="B186"/>
    </row>
    <row r="187" spans="2:2">
      <c r="B187"/>
    </row>
    <row r="188" spans="2:2">
      <c r="B188"/>
    </row>
    <row r="189" spans="2:2">
      <c r="B189"/>
    </row>
    <row r="190" spans="2:2">
      <c r="B190"/>
    </row>
    <row r="191" spans="2:2">
      <c r="B191"/>
    </row>
    <row r="192" spans="2:2">
      <c r="B192"/>
    </row>
    <row r="193" spans="2:2">
      <c r="B193"/>
    </row>
    <row r="194" spans="2:2">
      <c r="B194"/>
    </row>
    <row r="195" spans="2:2">
      <c r="B195"/>
    </row>
    <row r="196" spans="2:2">
      <c r="B196"/>
    </row>
    <row r="197" spans="2:2">
      <c r="B197"/>
    </row>
    <row r="198" spans="2:2">
      <c r="B198"/>
    </row>
    <row r="199" spans="2:2">
      <c r="B199"/>
    </row>
    <row r="200" spans="2:2">
      <c r="B200"/>
    </row>
    <row r="201" spans="2:2">
      <c r="B201"/>
    </row>
    <row r="202" spans="2:2">
      <c r="B202"/>
    </row>
    <row r="203" spans="2:2">
      <c r="B203"/>
    </row>
    <row r="204" spans="2:2">
      <c r="B204"/>
    </row>
    <row r="205" spans="2:2">
      <c r="B205"/>
    </row>
    <row r="206" spans="2:2">
      <c r="B206"/>
    </row>
    <row r="207" spans="2:2">
      <c r="B207"/>
    </row>
    <row r="208" spans="2:2">
      <c r="B208"/>
    </row>
    <row r="209" spans="2:2">
      <c r="B209"/>
    </row>
    <row r="210" spans="2:2">
      <c r="B210"/>
    </row>
    <row r="211" spans="2:2">
      <c r="B211"/>
    </row>
    <row r="212" spans="2:2">
      <c r="B212"/>
    </row>
    <row r="213" spans="2:2">
      <c r="B213"/>
    </row>
    <row r="214" spans="2:2">
      <c r="B214"/>
    </row>
    <row r="215" spans="2:2">
      <c r="B215"/>
    </row>
    <row r="216" spans="2:2">
      <c r="B216"/>
    </row>
    <row r="217" spans="2:2">
      <c r="B217"/>
    </row>
    <row r="218" spans="2:2">
      <c r="B218"/>
    </row>
    <row r="219" spans="2:2">
      <c r="B219"/>
    </row>
    <row r="220" spans="2:2">
      <c r="B220"/>
    </row>
    <row r="221" spans="2:2">
      <c r="B221"/>
    </row>
    <row r="222" spans="2:2">
      <c r="B222"/>
    </row>
    <row r="223" spans="2:2">
      <c r="B223"/>
    </row>
    <row r="224" spans="2:2">
      <c r="B224"/>
    </row>
    <row r="225" spans="2:2">
      <c r="B225"/>
    </row>
    <row r="226" spans="2:2">
      <c r="B226"/>
    </row>
    <row r="227" spans="2:2">
      <c r="B227"/>
    </row>
    <row r="228" spans="2:2">
      <c r="B228"/>
    </row>
    <row r="229" spans="2:2">
      <c r="B229"/>
    </row>
    <row r="230" spans="2:2">
      <c r="B230"/>
    </row>
    <row r="231" spans="2:2">
      <c r="B231"/>
    </row>
    <row r="232" spans="2:2">
      <c r="B232"/>
    </row>
    <row r="233" spans="2:2">
      <c r="B233"/>
    </row>
    <row r="234" spans="2:2">
      <c r="B234"/>
    </row>
    <row r="235" spans="2:2">
      <c r="B235"/>
    </row>
    <row r="236" spans="2:2">
      <c r="B236"/>
    </row>
    <row r="237" spans="2:2">
      <c r="B237"/>
    </row>
    <row r="238" spans="2:2">
      <c r="B238"/>
    </row>
    <row r="239" spans="2:2">
      <c r="B239"/>
    </row>
    <row r="240" spans="2:2">
      <c r="B240"/>
    </row>
    <row r="241" spans="2:2">
      <c r="B241"/>
    </row>
    <row r="242" spans="2:2">
      <c r="B242"/>
    </row>
    <row r="243" spans="2:2">
      <c r="B243"/>
    </row>
    <row r="244" spans="2:2">
      <c r="B244"/>
    </row>
    <row r="245" spans="2:2">
      <c r="B245"/>
    </row>
    <row r="246" spans="2:2">
      <c r="B246"/>
    </row>
    <row r="247" spans="2:2">
      <c r="B247"/>
    </row>
    <row r="248" spans="2:2">
      <c r="B248"/>
    </row>
    <row r="249" spans="2:2">
      <c r="B249"/>
    </row>
    <row r="250" spans="2:2">
      <c r="B250"/>
    </row>
    <row r="251" spans="2:2">
      <c r="B251"/>
    </row>
    <row r="252" spans="2:2">
      <c r="B252"/>
    </row>
    <row r="253" spans="2:2">
      <c r="B253"/>
    </row>
    <row r="254" spans="2:2">
      <c r="B254"/>
    </row>
    <row r="255" spans="2:2">
      <c r="B255"/>
    </row>
    <row r="256" spans="2:2">
      <c r="B256"/>
    </row>
    <row r="257" spans="2:2">
      <c r="B257"/>
    </row>
    <row r="258" spans="2:2">
      <c r="B258"/>
    </row>
    <row r="259" spans="2:2">
      <c r="B259"/>
    </row>
    <row r="260" spans="2:2">
      <c r="B260"/>
    </row>
    <row r="261" spans="2:2">
      <c r="B261"/>
    </row>
    <row r="262" spans="2:2">
      <c r="B262"/>
    </row>
    <row r="263" spans="2:2">
      <c r="B263"/>
    </row>
    <row r="264" spans="2:2">
      <c r="B264"/>
    </row>
    <row r="265" spans="2:2">
      <c r="B265"/>
    </row>
    <row r="266" spans="2:2">
      <c r="B266"/>
    </row>
    <row r="267" spans="2:2">
      <c r="B267"/>
    </row>
    <row r="268" spans="2:2">
      <c r="B268"/>
    </row>
    <row r="269" spans="2:2">
      <c r="B269"/>
    </row>
    <row r="270" spans="2:2">
      <c r="B270"/>
    </row>
    <row r="271" spans="2:2">
      <c r="B271"/>
    </row>
    <row r="272" spans="2:2">
      <c r="B272"/>
    </row>
    <row r="273" spans="2:2">
      <c r="B273"/>
    </row>
    <row r="274" spans="2:2">
      <c r="B274"/>
    </row>
    <row r="275" spans="2:2">
      <c r="B275"/>
    </row>
    <row r="276" spans="2:2">
      <c r="B276"/>
    </row>
    <row r="277" spans="2:2">
      <c r="B277"/>
    </row>
    <row r="278" spans="2:2">
      <c r="B278"/>
    </row>
    <row r="279" spans="2:2">
      <c r="B279"/>
    </row>
    <row r="280" spans="2:2">
      <c r="B280"/>
    </row>
    <row r="281" spans="2:2">
      <c r="B281"/>
    </row>
    <row r="282" spans="2:2">
      <c r="B282"/>
    </row>
    <row r="283" spans="2:2">
      <c r="B283"/>
    </row>
    <row r="284" spans="2:2">
      <c r="B284"/>
    </row>
    <row r="285" spans="2:2">
      <c r="B285"/>
    </row>
    <row r="286" spans="2:2">
      <c r="B286"/>
    </row>
    <row r="287" spans="2:2">
      <c r="B287"/>
    </row>
    <row r="288" spans="2:2">
      <c r="B288"/>
    </row>
    <row r="289" spans="2:2">
      <c r="B289"/>
    </row>
    <row r="290" spans="2:2">
      <c r="B290"/>
    </row>
    <row r="291" spans="2:2">
      <c r="B291"/>
    </row>
    <row r="292" spans="2:2">
      <c r="B292"/>
    </row>
    <row r="293" spans="2:2">
      <c r="B293"/>
    </row>
    <row r="294" spans="2:2">
      <c r="B294"/>
    </row>
    <row r="295" spans="2:2">
      <c r="B295"/>
    </row>
    <row r="296" spans="2:2">
      <c r="B296"/>
    </row>
    <row r="297" spans="2:2">
      <c r="B297"/>
    </row>
    <row r="298" spans="2:2">
      <c r="B298"/>
    </row>
    <row r="299" spans="2:2">
      <c r="B299"/>
    </row>
    <row r="300" spans="2:2">
      <c r="B300"/>
    </row>
    <row r="301" spans="2:2">
      <c r="B301"/>
    </row>
    <row r="302" spans="2:2">
      <c r="B302"/>
    </row>
    <row r="303" spans="2:2">
      <c r="B303"/>
    </row>
    <row r="304" spans="2:2">
      <c r="B304"/>
    </row>
    <row r="305" spans="2:2">
      <c r="B305"/>
    </row>
    <row r="306" spans="2:2">
      <c r="B306"/>
    </row>
    <row r="307" spans="2:2">
      <c r="B307"/>
    </row>
    <row r="308" spans="2:2">
      <c r="B308"/>
    </row>
    <row r="309" spans="2:2">
      <c r="B309"/>
    </row>
    <row r="310" spans="2:2">
      <c r="B310"/>
    </row>
    <row r="311" spans="2:2">
      <c r="B311"/>
    </row>
    <row r="312" spans="2:2">
      <c r="B312"/>
    </row>
    <row r="313" spans="2:2">
      <c r="B313"/>
    </row>
    <row r="314" spans="2:2">
      <c r="B314"/>
    </row>
    <row r="315" spans="2:2">
      <c r="B315"/>
    </row>
    <row r="316" spans="2:2">
      <c r="B316"/>
    </row>
    <row r="317" spans="2:2">
      <c r="B317"/>
    </row>
    <row r="318" spans="2:2">
      <c r="B318"/>
    </row>
    <row r="319" spans="2:2">
      <c r="B319"/>
    </row>
    <row r="320" spans="2:2">
      <c r="B320"/>
    </row>
    <row r="321" spans="1:2">
      <c r="B321"/>
    </row>
    <row r="322" spans="1:2">
      <c r="B322"/>
    </row>
    <row r="323" spans="1:2">
      <c r="B323"/>
    </row>
    <row r="324" spans="1:2">
      <c r="B324"/>
    </row>
    <row r="325" spans="1:2">
      <c r="B325"/>
    </row>
    <row r="326" spans="1:2">
      <c r="B326"/>
    </row>
    <row r="327" spans="1:2" ht="18">
      <c r="A327" s="1"/>
      <c r="B327" s="2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7"/>
  <sheetViews>
    <sheetView view="pageBreakPreview" zoomScaleNormal="100" zoomScaleSheetLayoutView="100" workbookViewId="0">
      <selection activeCell="E10" sqref="E10"/>
    </sheetView>
  </sheetViews>
  <sheetFormatPr defaultRowHeight="14.4"/>
  <cols>
    <col min="1" max="1" width="4.88671875" customWidth="1"/>
    <col min="2" max="2" width="37.5546875" customWidth="1"/>
    <col min="3" max="3" width="72.109375" customWidth="1"/>
    <col min="4" max="4" width="16.6640625" customWidth="1"/>
  </cols>
  <sheetData>
    <row r="1" spans="1:4" ht="17.399999999999999">
      <c r="A1" s="146" t="s">
        <v>168</v>
      </c>
      <c r="B1" s="146"/>
      <c r="C1" s="146"/>
      <c r="D1" s="146"/>
    </row>
    <row r="2" spans="1:4" ht="37.5" customHeight="1">
      <c r="A2" s="163" t="s">
        <v>56</v>
      </c>
      <c r="B2" s="163" t="s">
        <v>169</v>
      </c>
      <c r="C2" s="163" t="s">
        <v>170</v>
      </c>
      <c r="D2" s="163" t="s">
        <v>171</v>
      </c>
    </row>
    <row r="3" spans="1:4" ht="44.25" customHeight="1">
      <c r="A3" s="63">
        <v>1</v>
      </c>
      <c r="B3" s="30" t="s">
        <v>173</v>
      </c>
      <c r="C3" s="74"/>
      <c r="D3" s="21"/>
    </row>
    <row r="4" spans="1:4" ht="59.25" customHeight="1">
      <c r="A4" s="63">
        <v>2</v>
      </c>
      <c r="B4" s="30" t="s">
        <v>174</v>
      </c>
      <c r="C4" s="74"/>
      <c r="D4" s="21"/>
    </row>
    <row r="5" spans="1:4" ht="49.5" customHeight="1">
      <c r="A5" s="63">
        <v>3</v>
      </c>
      <c r="B5" s="30" t="s">
        <v>175</v>
      </c>
      <c r="C5" s="74"/>
      <c r="D5" s="21"/>
    </row>
    <row r="6" spans="1:4" ht="48.75" customHeight="1">
      <c r="A6" s="63">
        <v>4</v>
      </c>
      <c r="B6" s="67" t="s">
        <v>158</v>
      </c>
      <c r="C6" s="74"/>
      <c r="D6" s="21"/>
    </row>
    <row r="7" spans="1:4" ht="18">
      <c r="A7" s="1"/>
      <c r="B7" s="1"/>
      <c r="C7" s="1"/>
      <c r="D7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8"/>
  <sheetViews>
    <sheetView view="pageBreakPreview" zoomScale="90" zoomScaleNormal="100" zoomScaleSheetLayoutView="90" workbookViewId="0">
      <selection activeCell="E3" sqref="E3"/>
    </sheetView>
  </sheetViews>
  <sheetFormatPr defaultRowHeight="14.4"/>
  <cols>
    <col min="1" max="1" width="4.88671875" customWidth="1"/>
    <col min="2" max="2" width="27.109375" customWidth="1"/>
    <col min="3" max="3" width="16.88671875" customWidth="1"/>
    <col min="4" max="4" width="16.5546875" customWidth="1"/>
    <col min="5" max="5" width="57" customWidth="1"/>
  </cols>
  <sheetData>
    <row r="1" spans="1:5" ht="17.399999999999999">
      <c r="A1" s="414" t="s">
        <v>142</v>
      </c>
      <c r="B1" s="414"/>
      <c r="C1" s="414"/>
      <c r="D1" s="414"/>
      <c r="E1" s="414"/>
    </row>
    <row r="2" spans="1:5" ht="39" customHeight="1">
      <c r="A2" s="160" t="s">
        <v>56</v>
      </c>
      <c r="B2" s="160" t="s">
        <v>143</v>
      </c>
      <c r="C2" s="160" t="s">
        <v>144</v>
      </c>
      <c r="D2" s="160" t="s">
        <v>145</v>
      </c>
      <c r="E2" s="160" t="s">
        <v>146</v>
      </c>
    </row>
    <row r="3" spans="1:5" ht="36">
      <c r="A3" s="66">
        <v>1</v>
      </c>
      <c r="B3" s="66" t="s">
        <v>147</v>
      </c>
      <c r="C3" s="99">
        <v>0</v>
      </c>
      <c r="D3" s="99">
        <v>5</v>
      </c>
      <c r="E3" s="67" t="s">
        <v>646</v>
      </c>
    </row>
    <row r="4" spans="1:5" ht="18">
      <c r="A4" s="30">
        <v>2</v>
      </c>
      <c r="B4" s="66" t="s">
        <v>148</v>
      </c>
      <c r="C4" s="99">
        <v>0</v>
      </c>
      <c r="D4" s="99"/>
      <c r="E4" s="67"/>
    </row>
    <row r="5" spans="1:5" ht="18">
      <c r="A5" s="66">
        <v>3</v>
      </c>
      <c r="B5" s="66" t="s">
        <v>149</v>
      </c>
      <c r="C5" s="99">
        <v>0</v>
      </c>
      <c r="D5" s="99">
        <v>0</v>
      </c>
      <c r="E5" s="67"/>
    </row>
    <row r="6" spans="1:5" ht="18">
      <c r="A6" s="415">
        <v>4</v>
      </c>
      <c r="B6" s="415" t="s">
        <v>150</v>
      </c>
      <c r="C6" s="173">
        <v>0</v>
      </c>
      <c r="D6" s="99">
        <v>0</v>
      </c>
      <c r="E6" s="67"/>
    </row>
    <row r="7" spans="1:5" ht="18">
      <c r="A7" s="416"/>
      <c r="B7" s="416"/>
      <c r="C7" s="173">
        <v>0</v>
      </c>
      <c r="D7" s="99">
        <v>0</v>
      </c>
      <c r="E7" s="67"/>
    </row>
    <row r="8" spans="1:5" ht="18">
      <c r="A8" s="30">
        <v>5</v>
      </c>
      <c r="B8" s="66" t="s">
        <v>151</v>
      </c>
      <c r="C8" s="173">
        <v>0</v>
      </c>
      <c r="D8" s="99">
        <v>0</v>
      </c>
      <c r="E8" s="67"/>
    </row>
  </sheetData>
  <sheetProtection sheet="1" objects="1" scenarios="1"/>
  <mergeCells count="3">
    <mergeCell ref="A1:E1"/>
    <mergeCell ref="A6:A7"/>
    <mergeCell ref="B6:B7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59"/>
  <sheetViews>
    <sheetView view="pageBreakPreview" zoomScale="90" zoomScaleNormal="80" zoomScaleSheetLayoutView="90" workbookViewId="0">
      <selection activeCell="A10" sqref="A10"/>
    </sheetView>
  </sheetViews>
  <sheetFormatPr defaultColWidth="9.109375" defaultRowHeight="14.4"/>
  <cols>
    <col min="1" max="1" width="11.44140625" style="38" customWidth="1"/>
    <col min="2" max="2" width="12.5546875" style="38" customWidth="1"/>
    <col min="3" max="3" width="21.33203125" style="38" customWidth="1"/>
    <col min="4" max="4" width="13.109375" style="38" customWidth="1"/>
    <col min="5" max="5" width="24" style="38" customWidth="1"/>
    <col min="6" max="6" width="21.5546875" style="38" customWidth="1"/>
    <col min="7" max="7" width="11.33203125" style="38" customWidth="1"/>
    <col min="8" max="8" width="12.5546875" style="38" customWidth="1"/>
    <col min="9" max="9" width="11.5546875" style="38" customWidth="1"/>
    <col min="10" max="10" width="11.33203125" style="38" bestFit="1" customWidth="1"/>
    <col min="11" max="11" width="23.88671875" style="38" customWidth="1"/>
    <col min="12" max="12" width="22.109375" style="38" customWidth="1"/>
    <col min="13" max="13" width="18.44140625" style="38" customWidth="1"/>
    <col min="14" max="33" width="9.109375" style="38"/>
    <col min="34" max="34" width="12.33203125" style="38" bestFit="1" customWidth="1"/>
    <col min="35" max="16384" width="9.109375" style="38"/>
  </cols>
  <sheetData>
    <row r="1" spans="1:13" ht="18.75" customHeight="1">
      <c r="A1" s="392" t="s">
        <v>118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</row>
    <row r="2" spans="1:13" ht="19.5" customHeight="1">
      <c r="A2" s="417" t="s">
        <v>41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</row>
    <row r="3" spans="1:13" ht="17.399999999999999">
      <c r="A3" s="371" t="s">
        <v>17</v>
      </c>
      <c r="B3" s="401" t="s">
        <v>11</v>
      </c>
      <c r="C3" s="401"/>
      <c r="D3" s="401"/>
      <c r="E3" s="401"/>
      <c r="F3" s="401"/>
      <c r="G3" s="401"/>
      <c r="H3" s="401"/>
      <c r="I3" s="401"/>
      <c r="J3" s="401"/>
      <c r="K3" s="401"/>
      <c r="L3" s="401"/>
    </row>
    <row r="4" spans="1:13" ht="19.5" customHeight="1">
      <c r="A4" s="371"/>
      <c r="B4" s="371" t="s">
        <v>12</v>
      </c>
      <c r="C4" s="371" t="s">
        <v>18</v>
      </c>
      <c r="D4" s="371" t="s">
        <v>119</v>
      </c>
      <c r="E4" s="371"/>
      <c r="F4" s="371" t="s">
        <v>13</v>
      </c>
      <c r="G4" s="361" t="s">
        <v>224</v>
      </c>
      <c r="H4" s="371" t="s">
        <v>74</v>
      </c>
      <c r="I4" s="371" t="s">
        <v>78</v>
      </c>
      <c r="J4" s="371" t="s">
        <v>14</v>
      </c>
      <c r="K4" s="371" t="s">
        <v>43</v>
      </c>
      <c r="L4" s="371" t="s">
        <v>15</v>
      </c>
    </row>
    <row r="5" spans="1:13" ht="37.5" customHeight="1">
      <c r="A5" s="371"/>
      <c r="B5" s="371"/>
      <c r="C5" s="371"/>
      <c r="D5" s="163" t="s">
        <v>121</v>
      </c>
      <c r="E5" s="163" t="s">
        <v>120</v>
      </c>
      <c r="F5" s="371"/>
      <c r="G5" s="363"/>
      <c r="H5" s="371"/>
      <c r="I5" s="371"/>
      <c r="J5" s="371"/>
      <c r="K5" s="371"/>
      <c r="L5" s="371"/>
    </row>
    <row r="6" spans="1:13" s="77" customFormat="1" ht="36" customHeight="1">
      <c r="A6" s="165">
        <f>SUM(B6:L6)-A10</f>
        <v>115</v>
      </c>
      <c r="B6" s="101">
        <v>1</v>
      </c>
      <c r="C6" s="101">
        <v>3</v>
      </c>
      <c r="D6" s="101">
        <v>5</v>
      </c>
      <c r="E6" s="101">
        <v>0</v>
      </c>
      <c r="F6" s="101">
        <v>3</v>
      </c>
      <c r="G6" s="101">
        <v>5</v>
      </c>
      <c r="H6" s="101">
        <v>17</v>
      </c>
      <c r="I6" s="101">
        <v>1</v>
      </c>
      <c r="J6" s="101">
        <v>48</v>
      </c>
      <c r="K6" s="101">
        <v>22</v>
      </c>
      <c r="L6" s="101">
        <v>38</v>
      </c>
      <c r="M6" s="88"/>
    </row>
    <row r="7" spans="1:13" ht="18.75" customHeight="1">
      <c r="A7" s="418" t="str">
        <f>IF(A6=B6+C6+D6+E6+F6+G6+H6+I6+J6+K6+L6-A10,"ПРАВИЛЬНО"," НЕПРАВИЛЬНО")</f>
        <v>ПРАВИЛЬНО</v>
      </c>
      <c r="B7" s="419"/>
      <c r="C7" s="420" t="s">
        <v>16</v>
      </c>
      <c r="D7" s="420"/>
      <c r="E7" s="420"/>
      <c r="F7" s="420"/>
      <c r="G7" s="420"/>
      <c r="H7" s="420"/>
      <c r="I7" s="420"/>
      <c r="J7" s="420"/>
      <c r="K7" s="420"/>
      <c r="L7" s="421"/>
      <c r="M7" s="89"/>
    </row>
    <row r="8" spans="1:13" ht="36" customHeight="1">
      <c r="A8" s="102">
        <f>SUM(B8:L8)</f>
        <v>100</v>
      </c>
      <c r="B8" s="102">
        <f>100/A6*(B6-B10)</f>
        <v>0.86956521739130432</v>
      </c>
      <c r="C8" s="102">
        <f>100/A6*(C6-C10)</f>
        <v>2.6086956521739131</v>
      </c>
      <c r="D8" s="102">
        <f>100/A6*(D6-D10)</f>
        <v>4.3478260869565215</v>
      </c>
      <c r="E8" s="102">
        <f>100/A6*(E6-E10)</f>
        <v>0</v>
      </c>
      <c r="F8" s="102">
        <f>100/A6*(F6-F10)</f>
        <v>0.86956521739130432</v>
      </c>
      <c r="G8" s="102">
        <f>100/A6*(G6-G10)</f>
        <v>1.7391304347826086</v>
      </c>
      <c r="H8" s="102">
        <f>100/A6*(H6-H10)</f>
        <v>9.5652173913043477</v>
      </c>
      <c r="I8" s="102">
        <f>100/A6*(I6-I10)</f>
        <v>0.86956521739130432</v>
      </c>
      <c r="J8" s="102">
        <f>100/A6*(J6-J10)</f>
        <v>35.652173913043477</v>
      </c>
      <c r="K8" s="102">
        <f>100/A6*(K6-K10)</f>
        <v>11.304347826086957</v>
      </c>
      <c r="L8" s="102">
        <f>100/A6*(L6-L10)</f>
        <v>32.173913043478258</v>
      </c>
      <c r="M8" s="221"/>
    </row>
    <row r="9" spans="1:13" ht="19.5" customHeight="1">
      <c r="A9" s="401" t="s">
        <v>195</v>
      </c>
      <c r="B9" s="401"/>
      <c r="C9" s="401"/>
      <c r="D9" s="401"/>
      <c r="E9" s="401"/>
      <c r="F9" s="401"/>
      <c r="G9" s="401"/>
      <c r="H9" s="401"/>
      <c r="I9" s="401"/>
      <c r="J9" s="401"/>
      <c r="K9" s="401"/>
      <c r="L9" s="401"/>
      <c r="M9" s="89"/>
    </row>
    <row r="10" spans="1:13" s="61" customFormat="1" ht="36" customHeight="1">
      <c r="A10" s="97">
        <f>SUM(B10:L10)</f>
        <v>28</v>
      </c>
      <c r="B10" s="21">
        <v>0</v>
      </c>
      <c r="C10" s="21">
        <v>0</v>
      </c>
      <c r="D10" s="21">
        <v>0</v>
      </c>
      <c r="E10" s="21">
        <v>0</v>
      </c>
      <c r="F10" s="21">
        <v>2</v>
      </c>
      <c r="G10" s="21">
        <v>3</v>
      </c>
      <c r="H10" s="21">
        <v>6</v>
      </c>
      <c r="I10" s="21">
        <v>0</v>
      </c>
      <c r="J10" s="21">
        <v>7</v>
      </c>
      <c r="K10" s="21">
        <v>9</v>
      </c>
      <c r="L10" s="21">
        <v>1</v>
      </c>
    </row>
    <row r="11" spans="1:13" ht="19.5" customHeight="1">
      <c r="A11" s="400" t="s">
        <v>189</v>
      </c>
      <c r="B11" s="400"/>
      <c r="C11" s="400"/>
      <c r="D11" s="400"/>
      <c r="E11" s="400"/>
      <c r="F11" s="400"/>
      <c r="G11" s="400"/>
      <c r="H11" s="400"/>
      <c r="I11" s="400"/>
      <c r="J11" s="400"/>
      <c r="K11" s="400"/>
      <c r="L11" s="400"/>
    </row>
    <row r="12" spans="1:13" s="78" customFormat="1" ht="36" customHeight="1">
      <c r="A12" s="35">
        <f>SUM(B12:L12)</f>
        <v>16</v>
      </c>
      <c r="B12" s="144">
        <v>0</v>
      </c>
      <c r="C12" s="144">
        <v>0</v>
      </c>
      <c r="D12" s="144">
        <v>0</v>
      </c>
      <c r="E12" s="144">
        <v>0</v>
      </c>
      <c r="F12" s="144">
        <v>0</v>
      </c>
      <c r="G12" s="144">
        <v>0</v>
      </c>
      <c r="H12" s="144">
        <v>1</v>
      </c>
      <c r="I12" s="144">
        <v>0</v>
      </c>
      <c r="J12" s="144">
        <v>9</v>
      </c>
      <c r="K12" s="144">
        <v>0</v>
      </c>
      <c r="L12" s="144">
        <v>6</v>
      </c>
    </row>
    <row r="13" spans="1:13" s="78" customFormat="1" ht="18"/>
    <row r="14" spans="1:13" s="78" customFormat="1" ht="18"/>
    <row r="15" spans="1:13" s="78" customFormat="1" ht="18"/>
    <row r="16" spans="1:13" s="78" customFormat="1" ht="18"/>
    <row r="17" s="78" customFormat="1" ht="18"/>
    <row r="18" s="78" customFormat="1" ht="18"/>
    <row r="19" s="78" customFormat="1" ht="18"/>
    <row r="20" s="78" customFormat="1" ht="18"/>
    <row r="21" s="78" customFormat="1" ht="18"/>
    <row r="22" s="78" customFormat="1" ht="18"/>
    <row r="23" s="78" customFormat="1" ht="18"/>
    <row r="24" s="78" customFormat="1" ht="18"/>
    <row r="25" s="78" customFormat="1" ht="18"/>
    <row r="26" s="78" customFormat="1" ht="18"/>
    <row r="27" s="78" customFormat="1" ht="18"/>
    <row r="28" s="78" customFormat="1" ht="18"/>
    <row r="29" s="78" customFormat="1" ht="18"/>
    <row r="30" s="78" customFormat="1" ht="18"/>
    <row r="31" s="78" customFormat="1" ht="18"/>
    <row r="32" s="78" customFormat="1" ht="18"/>
    <row r="33" s="78" customFormat="1" ht="18"/>
    <row r="34" s="78" customFormat="1" ht="18"/>
    <row r="35" s="78" customFormat="1" ht="18"/>
    <row r="36" s="78" customFormat="1" ht="18"/>
    <row r="37" s="78" customFormat="1" ht="18"/>
    <row r="38" s="78" customFormat="1" ht="18"/>
    <row r="39" s="78" customFormat="1" ht="18"/>
    <row r="40" s="78" customFormat="1" ht="18"/>
    <row r="41" s="78" customFormat="1" ht="18"/>
    <row r="42" s="78" customFormat="1" ht="18"/>
    <row r="43" s="78" customFormat="1" ht="18"/>
    <row r="44" s="78" customFormat="1" ht="18"/>
    <row r="45" s="78" customFormat="1" ht="18"/>
    <row r="46" s="78" customFormat="1" ht="18"/>
    <row r="47" s="78" customFormat="1" ht="18"/>
    <row r="48" s="78" customFormat="1" ht="18"/>
    <row r="49" s="78" customFormat="1" ht="18"/>
    <row r="50" s="78" customFormat="1" ht="18"/>
    <row r="51" s="78" customFormat="1" ht="18"/>
    <row r="52" s="78" customFormat="1" ht="18"/>
    <row r="53" s="78" customFormat="1" ht="18"/>
    <row r="54" s="79" customFormat="1" ht="13.8"/>
    <row r="55" s="79" customFormat="1" ht="13.8"/>
    <row r="56" s="79" customFormat="1" ht="13.8"/>
    <row r="57" s="79" customFormat="1" ht="13.8"/>
    <row r="58" s="79" customFormat="1" ht="13.8"/>
    <row r="59" s="79" customFormat="1" ht="13.8"/>
  </sheetData>
  <sheetProtection algorithmName="SHA-512" hashValue="kxc6PR65jtDwLQeZXIpZA5ESYwoBgRviyLFUIwm/cU7byW2qaX4ysYzYXiZqkg1ua4pEPNBxr+tbKbWfdGs6Hg==" saltValue="wp+KOEK6/+Q7Q914O+Iy7w==" spinCount="100000" sheet="1" objects="1" scenarios="1"/>
  <mergeCells count="18">
    <mergeCell ref="A9:L9"/>
    <mergeCell ref="A11:L11"/>
    <mergeCell ref="I4:I5"/>
    <mergeCell ref="J4:J5"/>
    <mergeCell ref="K4:K5"/>
    <mergeCell ref="L4:L5"/>
    <mergeCell ref="A7:B7"/>
    <mergeCell ref="C7:L7"/>
    <mergeCell ref="A1:L1"/>
    <mergeCell ref="A2:L2"/>
    <mergeCell ref="A3:A5"/>
    <mergeCell ref="B3:L3"/>
    <mergeCell ref="B4:B5"/>
    <mergeCell ref="C4:C5"/>
    <mergeCell ref="D4:E4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39"/>
  <sheetViews>
    <sheetView tabSelected="1" view="pageBreakPreview" zoomScale="90" zoomScaleNormal="100" zoomScaleSheetLayoutView="90" workbookViewId="0">
      <selection activeCell="B38" sqref="B38"/>
    </sheetView>
  </sheetViews>
  <sheetFormatPr defaultRowHeight="14.4"/>
  <cols>
    <col min="1" max="1" width="60.6640625" customWidth="1"/>
    <col min="2" max="2" width="17.109375" customWidth="1"/>
    <col min="3" max="3" width="32.88671875" customWidth="1"/>
    <col min="5" max="5" width="28.109375" customWidth="1"/>
  </cols>
  <sheetData>
    <row r="1" spans="1:4" ht="17.399999999999999">
      <c r="A1" s="360" t="s">
        <v>42</v>
      </c>
      <c r="B1" s="360"/>
      <c r="C1" s="360"/>
    </row>
    <row r="2" spans="1:4" ht="18.75" customHeight="1">
      <c r="A2" s="163" t="s">
        <v>1</v>
      </c>
      <c r="B2" s="163" t="s">
        <v>2</v>
      </c>
      <c r="C2" s="163" t="s">
        <v>44</v>
      </c>
    </row>
    <row r="3" spans="1:4" ht="18.75" customHeight="1">
      <c r="A3" s="28" t="s">
        <v>182</v>
      </c>
      <c r="B3" s="97">
        <v>74</v>
      </c>
      <c r="C3" s="91">
        <f>SUM(B6:B14)</f>
        <v>74</v>
      </c>
      <c r="D3" s="104">
        <f>SUM(B6:B14)-B4</f>
        <v>56</v>
      </c>
    </row>
    <row r="4" spans="1:4" ht="55.5" customHeight="1">
      <c r="A4" s="93" t="s">
        <v>197</v>
      </c>
      <c r="B4" s="57">
        <v>18</v>
      </c>
      <c r="C4" s="90"/>
      <c r="D4" s="104"/>
    </row>
    <row r="5" spans="1:4" ht="17.399999999999999">
      <c r="A5" s="166" t="s">
        <v>0</v>
      </c>
      <c r="B5" s="84"/>
      <c r="C5" s="85"/>
    </row>
    <row r="6" spans="1:4" ht="18">
      <c r="A6" s="29" t="s">
        <v>187</v>
      </c>
      <c r="B6" s="21">
        <v>48</v>
      </c>
      <c r="C6" s="31">
        <f>100/B3*B6</f>
        <v>64.86486486486487</v>
      </c>
    </row>
    <row r="7" spans="1:4" ht="18.75" customHeight="1">
      <c r="A7" s="29" t="s">
        <v>19</v>
      </c>
      <c r="B7" s="21">
        <v>0</v>
      </c>
      <c r="C7" s="31">
        <f>100/B3*B7</f>
        <v>0</v>
      </c>
    </row>
    <row r="8" spans="1:4" ht="18.75" customHeight="1">
      <c r="A8" s="29" t="s">
        <v>186</v>
      </c>
      <c r="B8" s="21">
        <v>0</v>
      </c>
      <c r="C8" s="31">
        <f>100/B3*B8</f>
        <v>0</v>
      </c>
    </row>
    <row r="9" spans="1:4" ht="18.75" customHeight="1">
      <c r="A9" s="29" t="s">
        <v>20</v>
      </c>
      <c r="B9" s="21">
        <v>17</v>
      </c>
      <c r="C9" s="31">
        <f>100/B3*B9</f>
        <v>22.972972972972972</v>
      </c>
    </row>
    <row r="10" spans="1:4" ht="18.75" customHeight="1">
      <c r="A10" s="29" t="s">
        <v>21</v>
      </c>
      <c r="B10" s="21">
        <v>1</v>
      </c>
      <c r="C10" s="31">
        <f>100/B3*B10</f>
        <v>1.3513513513513513</v>
      </c>
    </row>
    <row r="11" spans="1:4" ht="18.75" customHeight="1">
      <c r="A11" s="29" t="s">
        <v>22</v>
      </c>
      <c r="B11" s="21">
        <v>3</v>
      </c>
      <c r="C11" s="31">
        <f>100/B3*B11</f>
        <v>4.0540540540540544</v>
      </c>
    </row>
    <row r="12" spans="1:4" ht="18.75" customHeight="1">
      <c r="A12" s="29" t="s">
        <v>23</v>
      </c>
      <c r="B12" s="21">
        <v>0</v>
      </c>
      <c r="C12" s="31">
        <f>100/B3*B12</f>
        <v>0</v>
      </c>
    </row>
    <row r="13" spans="1:4" ht="18.75" customHeight="1">
      <c r="A13" s="29" t="s">
        <v>24</v>
      </c>
      <c r="B13" s="21">
        <v>0</v>
      </c>
      <c r="C13" s="31">
        <f>100/B3*B13</f>
        <v>0</v>
      </c>
    </row>
    <row r="14" spans="1:4" ht="18.75" customHeight="1">
      <c r="A14" s="30" t="s">
        <v>257</v>
      </c>
      <c r="B14" s="21">
        <v>5</v>
      </c>
      <c r="C14" s="31">
        <f>100/B3*B14</f>
        <v>6.7567567567567561</v>
      </c>
    </row>
    <row r="15" spans="1:4" ht="17.399999999999999">
      <c r="A15" s="166" t="s">
        <v>25</v>
      </c>
      <c r="B15" s="267">
        <f>SUM(B16,B18,B19,B20)</f>
        <v>56</v>
      </c>
      <c r="C15" s="86" t="str">
        <f>IF(B15=D3,"ПРАВИЛЬНО","НЕПРАВИЛЬНО")</f>
        <v>ПРАВИЛЬНО</v>
      </c>
    </row>
    <row r="16" spans="1:4" ht="18.75" customHeight="1">
      <c r="A16" s="29" t="s">
        <v>243</v>
      </c>
      <c r="B16" s="36">
        <v>27</v>
      </c>
      <c r="C16" s="31">
        <f>100/D3*B16</f>
        <v>48.214285714285715</v>
      </c>
    </row>
    <row r="17" spans="1:3" ht="56.25" customHeight="1">
      <c r="A17" s="33" t="s">
        <v>194</v>
      </c>
      <c r="B17" s="37">
        <v>1</v>
      </c>
      <c r="C17" s="31">
        <f>100/D3*B17</f>
        <v>1.7857142857142858</v>
      </c>
    </row>
    <row r="18" spans="1:3" ht="18.75" customHeight="1">
      <c r="A18" s="29" t="s">
        <v>26</v>
      </c>
      <c r="B18" s="37">
        <v>7</v>
      </c>
      <c r="C18" s="31">
        <f>100/D3*B18</f>
        <v>12.5</v>
      </c>
    </row>
    <row r="19" spans="1:3" ht="18.75" customHeight="1">
      <c r="A19" s="29" t="s">
        <v>27</v>
      </c>
      <c r="B19" s="37">
        <v>12</v>
      </c>
      <c r="C19" s="31">
        <f>100/D3*B19</f>
        <v>21.428571428571431</v>
      </c>
    </row>
    <row r="20" spans="1:3" ht="18.75" customHeight="1">
      <c r="A20" s="29" t="s">
        <v>28</v>
      </c>
      <c r="B20" s="37">
        <v>10</v>
      </c>
      <c r="C20" s="31">
        <f>100/D3*B20</f>
        <v>17.857142857142858</v>
      </c>
    </row>
    <row r="21" spans="1:3" ht="17.399999999999999">
      <c r="A21" s="166" t="s">
        <v>29</v>
      </c>
      <c r="B21" s="267">
        <f>SUM(B22:B25)</f>
        <v>74</v>
      </c>
      <c r="C21" s="86" t="str">
        <f>IF(B21=B3,"ПРАВИЛЬНО","НЕПРАВИЛЬНО")</f>
        <v>ПРАВИЛЬНО</v>
      </c>
    </row>
    <row r="22" spans="1:3" ht="18.75" customHeight="1">
      <c r="A22" s="32" t="s">
        <v>30</v>
      </c>
      <c r="B22" s="36">
        <v>0</v>
      </c>
      <c r="C22" s="31">
        <f>100/B3*B22</f>
        <v>0</v>
      </c>
    </row>
    <row r="23" spans="1:3" ht="18">
      <c r="A23" s="29" t="s">
        <v>31</v>
      </c>
      <c r="B23" s="37">
        <v>11</v>
      </c>
      <c r="C23" s="31">
        <f>100/B3*B23</f>
        <v>14.864864864864865</v>
      </c>
    </row>
    <row r="24" spans="1:3" ht="18">
      <c r="A24" s="29" t="s">
        <v>32</v>
      </c>
      <c r="B24" s="37">
        <v>17</v>
      </c>
      <c r="C24" s="31">
        <f>100/B3*B24</f>
        <v>22.972972972972972</v>
      </c>
    </row>
    <row r="25" spans="1:3" ht="18.75" customHeight="1">
      <c r="A25" s="29" t="s">
        <v>33</v>
      </c>
      <c r="B25" s="37">
        <v>46</v>
      </c>
      <c r="C25" s="31">
        <f>100/B3*B25</f>
        <v>62.162162162162161</v>
      </c>
    </row>
    <row r="26" spans="1:3" ht="17.399999999999999">
      <c r="A26" s="166" t="s">
        <v>122</v>
      </c>
      <c r="B26" s="267">
        <f>SUM(B27:B30)</f>
        <v>56</v>
      </c>
      <c r="C26" s="86" t="str">
        <f>IF(B26=D3,"ПРАВИЛЬНО","НЕПРАВИЛЬНО")</f>
        <v>ПРАВИЛЬНО</v>
      </c>
    </row>
    <row r="27" spans="1:3" ht="18.75" customHeight="1">
      <c r="A27" s="34" t="s">
        <v>40</v>
      </c>
      <c r="B27" s="37">
        <v>9</v>
      </c>
      <c r="C27" s="31">
        <f>100/D3*B27</f>
        <v>16.071428571428573</v>
      </c>
    </row>
    <row r="28" spans="1:3" ht="18.75" customHeight="1">
      <c r="A28" s="34" t="s">
        <v>34</v>
      </c>
      <c r="B28" s="37">
        <v>5</v>
      </c>
      <c r="C28" s="31">
        <f>100/D3*B28</f>
        <v>8.9285714285714288</v>
      </c>
    </row>
    <row r="29" spans="1:3" ht="18.75" customHeight="1">
      <c r="A29" s="34" t="s">
        <v>35</v>
      </c>
      <c r="B29" s="37">
        <v>12</v>
      </c>
      <c r="C29" s="31">
        <f>100/D3*B29</f>
        <v>21.428571428571431</v>
      </c>
    </row>
    <row r="30" spans="1:3" ht="18.75" customHeight="1">
      <c r="A30" s="34" t="s">
        <v>36</v>
      </c>
      <c r="B30" s="37">
        <v>30</v>
      </c>
      <c r="C30" s="31">
        <f>100/D3*B30</f>
        <v>53.571428571428577</v>
      </c>
    </row>
    <row r="31" spans="1:3" ht="17.399999999999999">
      <c r="A31" s="87" t="s">
        <v>123</v>
      </c>
      <c r="B31" s="267">
        <f>SUM(B32:B35)</f>
        <v>56</v>
      </c>
      <c r="C31" s="86" t="str">
        <f>IF(B31=D3,"ПРАВИЛЬНО","НЕПРАВИЛЬНО")</f>
        <v>ПРАВИЛЬНО</v>
      </c>
    </row>
    <row r="32" spans="1:3" ht="18.75" customHeight="1">
      <c r="A32" s="29" t="s">
        <v>40</v>
      </c>
      <c r="B32" s="37">
        <v>15</v>
      </c>
      <c r="C32" s="31">
        <f>100/D3*B32</f>
        <v>26.785714285714288</v>
      </c>
    </row>
    <row r="33" spans="1:3" ht="18.75" customHeight="1">
      <c r="A33" s="29" t="s">
        <v>34</v>
      </c>
      <c r="B33" s="37">
        <v>14</v>
      </c>
      <c r="C33" s="31">
        <f>100/D3*B33</f>
        <v>25</v>
      </c>
    </row>
    <row r="34" spans="1:3" ht="18.75" customHeight="1">
      <c r="A34" s="29" t="s">
        <v>35</v>
      </c>
      <c r="B34" s="37">
        <v>11</v>
      </c>
      <c r="C34" s="31">
        <f>100/D3*B34</f>
        <v>19.642857142857142</v>
      </c>
    </row>
    <row r="35" spans="1:3" ht="18.75" customHeight="1">
      <c r="A35" s="29" t="s">
        <v>36</v>
      </c>
      <c r="B35" s="37">
        <v>16</v>
      </c>
      <c r="C35" s="31">
        <f>100/D3*B35</f>
        <v>28.571428571428573</v>
      </c>
    </row>
    <row r="36" spans="1:3" ht="17.399999999999999">
      <c r="A36" s="166" t="s">
        <v>37</v>
      </c>
      <c r="B36" s="267">
        <f>SUM(B37:B38)</f>
        <v>56</v>
      </c>
      <c r="C36" s="86" t="str">
        <f>IF(B36=D3,"ПРАВИЛЬНО","НЕПРАВИЛЬНО")</f>
        <v>ПРАВИЛЬНО</v>
      </c>
    </row>
    <row r="37" spans="1:3" ht="18.75" customHeight="1">
      <c r="A37" s="29" t="s">
        <v>38</v>
      </c>
      <c r="B37" s="37">
        <v>36</v>
      </c>
      <c r="C37" s="31">
        <f>100/D3*B37</f>
        <v>64.285714285714292</v>
      </c>
    </row>
    <row r="38" spans="1:3" ht="18.75" customHeight="1">
      <c r="A38" s="29" t="s">
        <v>39</v>
      </c>
      <c r="B38" s="37">
        <v>20</v>
      </c>
      <c r="C38" s="31">
        <f>100/D3*B38</f>
        <v>35.714285714285715</v>
      </c>
    </row>
    <row r="39" spans="1:3" ht="18">
      <c r="A39" s="22"/>
      <c r="B39" s="25"/>
      <c r="C39" s="26"/>
    </row>
  </sheetData>
  <mergeCells count="1">
    <mergeCell ref="A1:C1"/>
  </mergeCells>
  <conditionalFormatting sqref="E13">
    <cfRule type="cellIs" dxfId="0" priority="2" operator="greaterThan">
      <formula>SUM($B$16:$B$20)&lt;&gt;$B$3</formula>
    </cfRule>
  </conditionalFormatting>
  <pageMargins left="0.7" right="0.7" top="0.75" bottom="0.75" header="0.3" footer="0.3"/>
  <pageSetup paperSize="9" scale="86" orientation="landscape" r:id="rId1"/>
  <rowBreaks count="1" manualBreakCount="1">
    <brk id="20" max="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1:F14"/>
  <sheetViews>
    <sheetView view="pageBreakPreview" zoomScale="57" zoomScaleNormal="100" zoomScaleSheetLayoutView="57" workbookViewId="0">
      <selection activeCell="C4" sqref="C4"/>
    </sheetView>
  </sheetViews>
  <sheetFormatPr defaultRowHeight="14.4"/>
  <cols>
    <col min="1" max="1" width="35.6640625" customWidth="1"/>
    <col min="2" max="2" width="16.44140625" style="5" customWidth="1"/>
    <col min="3" max="3" width="35" customWidth="1"/>
    <col min="4" max="4" width="29.109375" customWidth="1"/>
    <col min="5" max="5" width="16.109375" style="5" customWidth="1"/>
    <col min="6" max="6" width="35.88671875" customWidth="1"/>
  </cols>
  <sheetData>
    <row r="1" spans="1:6" ht="23.25" customHeight="1">
      <c r="A1" s="422" t="s">
        <v>124</v>
      </c>
      <c r="B1" s="422"/>
      <c r="C1" s="422"/>
      <c r="D1" s="422"/>
      <c r="E1" s="422"/>
      <c r="F1" s="422"/>
    </row>
    <row r="2" spans="1:6" ht="102" customHeight="1">
      <c r="A2" s="160" t="s">
        <v>125</v>
      </c>
      <c r="B2" s="160" t="s">
        <v>126</v>
      </c>
      <c r="C2" s="160" t="s">
        <v>255</v>
      </c>
      <c r="D2" s="160" t="s">
        <v>125</v>
      </c>
      <c r="E2" s="160" t="s">
        <v>126</v>
      </c>
      <c r="F2" s="160" t="s">
        <v>256</v>
      </c>
    </row>
    <row r="3" spans="1:6" ht="36">
      <c r="A3" s="75" t="s">
        <v>127</v>
      </c>
      <c r="B3" s="35" t="e">
        <f>#REF!+B4+#REF!+#REF!+#REF!+#REF!+#REF!+#REF!+#REF!+#REF!+#REF!+#REF!+B5+B7+B8+B9+B10+B11+B12+B13+B14</f>
        <v>#REF!</v>
      </c>
      <c r="C3" s="97"/>
      <c r="D3" s="75" t="s">
        <v>128</v>
      </c>
      <c r="E3" s="35" t="e">
        <f>E4+#REF!+#REF!+#REF!+#REF!+#REF!+#REF!+#REF!+#REF!+#REF!+#REF!+#REF!+E5+E7</f>
        <v>#REF!</v>
      </c>
      <c r="F3" s="97"/>
    </row>
    <row r="4" spans="1:6" ht="62.4">
      <c r="A4" s="255" t="s">
        <v>662</v>
      </c>
      <c r="B4" s="256">
        <v>1</v>
      </c>
      <c r="C4" s="254" t="s">
        <v>661</v>
      </c>
      <c r="D4" s="257" t="s">
        <v>659</v>
      </c>
      <c r="E4" s="256">
        <v>2</v>
      </c>
      <c r="F4" s="258" t="s">
        <v>660</v>
      </c>
    </row>
    <row r="5" spans="1:6" ht="93.6">
      <c r="A5" s="264" t="s">
        <v>665</v>
      </c>
      <c r="B5" s="21">
        <v>2</v>
      </c>
      <c r="C5" s="263" t="s">
        <v>666</v>
      </c>
      <c r="D5" s="76"/>
      <c r="E5" s="21"/>
      <c r="F5" s="67"/>
    </row>
    <row r="6" spans="1:6" ht="18">
      <c r="A6" s="261"/>
      <c r="B6" s="21"/>
      <c r="C6" s="262"/>
      <c r="D6" s="76"/>
      <c r="E6" s="21"/>
      <c r="F6" s="67"/>
    </row>
    <row r="7" spans="1:6" ht="68.400000000000006" customHeight="1" thickBot="1">
      <c r="A7" s="250"/>
      <c r="B7" s="158"/>
      <c r="C7" s="251"/>
      <c r="D7" s="259"/>
      <c r="E7" s="158"/>
      <c r="F7" s="260"/>
    </row>
    <row r="8" spans="1:6" ht="65.400000000000006" customHeight="1">
      <c r="A8" s="423" t="s">
        <v>271</v>
      </c>
      <c r="B8" s="424"/>
      <c r="C8" s="424"/>
      <c r="D8" s="424"/>
      <c r="E8" s="424"/>
      <c r="F8" s="425"/>
    </row>
    <row r="9" spans="1:6" ht="37.5" customHeight="1">
      <c r="A9" s="426" t="s">
        <v>268</v>
      </c>
      <c r="B9" s="427"/>
      <c r="C9" s="428"/>
      <c r="D9" s="228" t="s">
        <v>269</v>
      </c>
      <c r="E9" s="432" t="s">
        <v>270</v>
      </c>
      <c r="F9" s="433"/>
    </row>
    <row r="10" spans="1:6" ht="18">
      <c r="A10" s="429"/>
      <c r="B10" s="430"/>
      <c r="C10" s="431"/>
      <c r="D10" s="76"/>
      <c r="E10" s="434"/>
      <c r="F10" s="435"/>
    </row>
    <row r="11" spans="1:6" ht="18">
      <c r="A11" s="429"/>
      <c r="B11" s="430"/>
      <c r="C11" s="431"/>
      <c r="D11" s="76"/>
      <c r="E11" s="434"/>
      <c r="F11" s="435"/>
    </row>
    <row r="12" spans="1:6" ht="18">
      <c r="A12" s="429"/>
      <c r="B12" s="430"/>
      <c r="C12" s="431"/>
      <c r="D12" s="76"/>
      <c r="E12" s="434"/>
      <c r="F12" s="435"/>
    </row>
    <row r="13" spans="1:6" ht="18">
      <c r="A13" s="429"/>
      <c r="B13" s="430"/>
      <c r="C13" s="431"/>
      <c r="D13" s="76"/>
      <c r="E13" s="434"/>
      <c r="F13" s="435"/>
    </row>
    <row r="14" spans="1:6" ht="18">
      <c r="A14" s="429"/>
      <c r="B14" s="430"/>
      <c r="C14" s="431"/>
      <c r="D14" s="76"/>
      <c r="E14" s="434"/>
      <c r="F14" s="435"/>
    </row>
  </sheetData>
  <sheetProtection sort="0" autoFilter="0" pivotTables="0"/>
  <mergeCells count="14">
    <mergeCell ref="A12:C12"/>
    <mergeCell ref="A13:C13"/>
    <mergeCell ref="A14:C14"/>
    <mergeCell ref="E9:F9"/>
    <mergeCell ref="E10:F10"/>
    <mergeCell ref="E11:F11"/>
    <mergeCell ref="E12:F12"/>
    <mergeCell ref="E13:F13"/>
    <mergeCell ref="E14:F14"/>
    <mergeCell ref="A1:F1"/>
    <mergeCell ref="A8:F8"/>
    <mergeCell ref="A9:C9"/>
    <mergeCell ref="A10:C10"/>
    <mergeCell ref="A11:C11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20"/>
  <sheetViews>
    <sheetView view="pageBreakPreview" zoomScale="80" zoomScaleNormal="100" zoomScaleSheetLayoutView="80" workbookViewId="0">
      <selection activeCell="B13" sqref="B13"/>
    </sheetView>
  </sheetViews>
  <sheetFormatPr defaultRowHeight="14.4"/>
  <cols>
    <col min="1" max="1" width="27.109375" customWidth="1"/>
    <col min="2" max="2" width="67.44140625" customWidth="1"/>
  </cols>
  <sheetData>
    <row r="1" spans="1:2" ht="17.399999999999999">
      <c r="A1" s="350" t="s">
        <v>45</v>
      </c>
      <c r="B1" s="350"/>
    </row>
    <row r="2" spans="1:2" ht="18.75" customHeight="1">
      <c r="A2" s="371" t="s">
        <v>46</v>
      </c>
      <c r="B2" s="227" t="s">
        <v>47</v>
      </c>
    </row>
    <row r="3" spans="1:2" ht="57.75" customHeight="1">
      <c r="A3" s="371"/>
      <c r="B3" s="162" t="s">
        <v>48</v>
      </c>
    </row>
    <row r="4" spans="1:2" ht="18">
      <c r="A4" s="30" t="s">
        <v>72</v>
      </c>
      <c r="B4" s="21"/>
    </row>
    <row r="5" spans="1:2" ht="18">
      <c r="A5" s="33" t="s">
        <v>76</v>
      </c>
      <c r="B5" s="24"/>
    </row>
    <row r="6" spans="1:2" ht="18">
      <c r="A6" s="53" t="s">
        <v>183</v>
      </c>
      <c r="B6" s="80"/>
    </row>
    <row r="7" spans="1:2" ht="18">
      <c r="A7" s="53" t="s">
        <v>73</v>
      </c>
      <c r="B7" s="80">
        <v>1</v>
      </c>
    </row>
    <row r="8" spans="1:2" ht="18">
      <c r="A8" s="33" t="s">
        <v>190</v>
      </c>
      <c r="B8" s="24">
        <v>1</v>
      </c>
    </row>
    <row r="9" spans="1:2" ht="18">
      <c r="A9" s="53" t="s">
        <v>77</v>
      </c>
      <c r="B9" s="99"/>
    </row>
    <row r="10" spans="1:2" ht="18">
      <c r="A10" s="53" t="s">
        <v>75</v>
      </c>
      <c r="B10" s="80"/>
    </row>
    <row r="11" spans="1:2" ht="18">
      <c r="A11" s="53" t="s">
        <v>79</v>
      </c>
      <c r="B11" s="80"/>
    </row>
    <row r="12" spans="1:2" ht="18">
      <c r="A12" s="53" t="s">
        <v>80</v>
      </c>
      <c r="B12" s="80"/>
    </row>
    <row r="13" spans="1:2" ht="18">
      <c r="A13" s="53" t="s">
        <v>184</v>
      </c>
      <c r="B13" s="80"/>
    </row>
    <row r="14" spans="1:2" ht="36">
      <c r="A14" s="33" t="s">
        <v>185</v>
      </c>
      <c r="B14" s="80"/>
    </row>
    <row r="15" spans="1:2" ht="18">
      <c r="A15" s="66" t="s">
        <v>74</v>
      </c>
      <c r="B15" s="99">
        <v>17</v>
      </c>
    </row>
    <row r="16" spans="1:2" ht="18">
      <c r="A16" s="53" t="s">
        <v>78</v>
      </c>
      <c r="B16" s="80"/>
    </row>
    <row r="17" spans="1:2" ht="18">
      <c r="A17" s="53" t="s">
        <v>224</v>
      </c>
      <c r="B17" s="80"/>
    </row>
    <row r="18" spans="1:2" ht="18">
      <c r="A18" s="53" t="s">
        <v>261</v>
      </c>
      <c r="B18" s="80"/>
    </row>
    <row r="19" spans="1:2" ht="17.399999999999999">
      <c r="A19" s="167" t="s">
        <v>81</v>
      </c>
      <c r="B19" s="81">
        <f>B18+B17+B16+B15+B14+B13+B12+B11+B10+B9+B8+B7++B6+B5+B4</f>
        <v>19</v>
      </c>
    </row>
    <row r="20" spans="1:2" ht="18">
      <c r="A20" s="22"/>
      <c r="B20" s="22"/>
    </row>
  </sheetData>
  <mergeCells count="2">
    <mergeCell ref="A1:B1"/>
    <mergeCell ref="A2:A3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6"/>
  <sheetViews>
    <sheetView view="pageBreakPreview" zoomScale="87" zoomScaleNormal="100" zoomScaleSheetLayoutView="87" workbookViewId="0"/>
  </sheetViews>
  <sheetFormatPr defaultRowHeight="14.4"/>
  <cols>
    <col min="2" max="2" width="26.5546875" customWidth="1"/>
    <col min="5" max="5" width="18.88671875" customWidth="1"/>
    <col min="8" max="8" width="18.88671875" customWidth="1"/>
    <col min="11" max="11" width="18.5546875" customWidth="1"/>
  </cols>
  <sheetData>
    <row r="1" spans="1:11" ht="21" customHeight="1">
      <c r="A1" s="229" t="s">
        <v>276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1" ht="48" customHeight="1">
      <c r="A2" s="442"/>
      <c r="B2" s="442"/>
      <c r="C2" s="443" t="s">
        <v>272</v>
      </c>
      <c r="D2" s="443"/>
      <c r="E2" s="443"/>
      <c r="F2" s="436" t="s">
        <v>269</v>
      </c>
      <c r="G2" s="437"/>
      <c r="H2" s="438"/>
      <c r="I2" s="436" t="s">
        <v>278</v>
      </c>
      <c r="J2" s="437"/>
      <c r="K2" s="438"/>
    </row>
    <row r="3" spans="1:11" ht="47.25" customHeight="1">
      <c r="A3" s="440" t="s">
        <v>273</v>
      </c>
      <c r="B3" s="440"/>
      <c r="C3" s="439"/>
      <c r="D3" s="439"/>
      <c r="E3" s="439"/>
      <c r="F3" s="439"/>
      <c r="G3" s="439"/>
      <c r="H3" s="439"/>
      <c r="I3" s="439"/>
      <c r="J3" s="439"/>
      <c r="K3" s="439"/>
    </row>
    <row r="4" spans="1:11" ht="44.25" customHeight="1">
      <c r="A4" s="440" t="s">
        <v>274</v>
      </c>
      <c r="B4" s="440"/>
      <c r="C4" s="439"/>
      <c r="D4" s="439"/>
      <c r="E4" s="439"/>
      <c r="F4" s="439"/>
      <c r="G4" s="439"/>
      <c r="H4" s="439"/>
      <c r="I4" s="439"/>
      <c r="J4" s="439"/>
      <c r="K4" s="439"/>
    </row>
    <row r="5" spans="1:11" ht="50.25" customHeight="1">
      <c r="A5" s="440" t="s">
        <v>275</v>
      </c>
      <c r="B5" s="440"/>
      <c r="C5" s="439" t="s">
        <v>527</v>
      </c>
      <c r="D5" s="439"/>
      <c r="E5" s="439"/>
      <c r="F5" s="439">
        <v>30</v>
      </c>
      <c r="G5" s="439"/>
      <c r="H5" s="439"/>
      <c r="I5" s="439" t="s">
        <v>311</v>
      </c>
      <c r="J5" s="439"/>
      <c r="K5" s="439"/>
    </row>
    <row r="6" spans="1:11" ht="51" customHeight="1">
      <c r="A6" s="441" t="s">
        <v>277</v>
      </c>
      <c r="B6" s="441"/>
      <c r="C6" s="439"/>
      <c r="D6" s="439"/>
      <c r="E6" s="439"/>
      <c r="F6" s="439"/>
      <c r="G6" s="439"/>
      <c r="H6" s="439"/>
      <c r="I6" s="439"/>
      <c r="J6" s="439"/>
      <c r="K6" s="439"/>
    </row>
  </sheetData>
  <mergeCells count="20">
    <mergeCell ref="C2:E2"/>
    <mergeCell ref="C3:E3"/>
    <mergeCell ref="C4:E4"/>
    <mergeCell ref="C5:E5"/>
    <mergeCell ref="C6:E6"/>
    <mergeCell ref="A3:B3"/>
    <mergeCell ref="A4:B4"/>
    <mergeCell ref="A5:B5"/>
    <mergeCell ref="A6:B6"/>
    <mergeCell ref="A2:B2"/>
    <mergeCell ref="F6:H6"/>
    <mergeCell ref="I3:K3"/>
    <mergeCell ref="I4:K4"/>
    <mergeCell ref="I5:K5"/>
    <mergeCell ref="I6:K6"/>
    <mergeCell ref="F2:H2"/>
    <mergeCell ref="I2:K2"/>
    <mergeCell ref="F3:H3"/>
    <mergeCell ref="F4:H4"/>
    <mergeCell ref="F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4</vt:i4>
      </vt:variant>
    </vt:vector>
  </HeadingPairs>
  <TitlesOfParts>
    <vt:vector size="25" baseType="lpstr">
      <vt:lpstr>Титул</vt:lpstr>
      <vt:lpstr>Общие сведения</vt:lpstr>
      <vt:lpstr>Раздел 1,1.1</vt:lpstr>
      <vt:lpstr>Раздел 1.2</vt:lpstr>
      <vt:lpstr>Раздел 2</vt:lpstr>
      <vt:lpstr>Раздел 3</vt:lpstr>
      <vt:lpstr>Раздел 4</vt:lpstr>
      <vt:lpstr>Раздел 5, 5.1</vt:lpstr>
      <vt:lpstr>Раздел 5.2</vt:lpstr>
      <vt:lpstr>Раздел 5.3</vt:lpstr>
      <vt:lpstr>Раздел 6</vt:lpstr>
      <vt:lpstr>Раздел 7</vt:lpstr>
      <vt:lpstr>Раздел 8, 8.1</vt:lpstr>
      <vt:lpstr>Раздел 8.2</vt:lpstr>
      <vt:lpstr>Раздел 8.3</vt:lpstr>
      <vt:lpstr>Раздел 9</vt:lpstr>
      <vt:lpstr>Раздел 10, 10.1</vt:lpstr>
      <vt:lpstr>Раздел 10.2</vt:lpstr>
      <vt:lpstr>Раздел 10.3</vt:lpstr>
      <vt:lpstr>Раздел 10.4</vt:lpstr>
      <vt:lpstr>Раздел 10.5</vt:lpstr>
      <vt:lpstr>'Раздел 1,1.1'!Область_печати</vt:lpstr>
      <vt:lpstr>'Раздел 10, 10.1'!Область_печати</vt:lpstr>
      <vt:lpstr>'Раздел 10.2'!Область_печати</vt:lpstr>
      <vt:lpstr>'Раздел 7'!Область_печати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yulya</cp:lastModifiedBy>
  <cp:lastPrinted>2020-05-29T04:59:01Z</cp:lastPrinted>
  <dcterms:created xsi:type="dcterms:W3CDTF">2013-11-25T08:04:18Z</dcterms:created>
  <dcterms:modified xsi:type="dcterms:W3CDTF">2022-11-24T05:35:22Z</dcterms:modified>
</cp:coreProperties>
</file>