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user\Desktop\2023\!!! СТАТИСТИКА+АНАЛИТИКА за 23 год\СТАТИСТИКА\"/>
    </mc:Choice>
  </mc:AlternateContent>
  <bookViews>
    <workbookView xWindow="0" yWindow="0" windowWidth="18870" windowHeight="7665" tabRatio="715" firstSheet="6" activeTab="18"/>
  </bookViews>
  <sheets>
    <sheet name="Титул" sheetId="7" r:id="rId1"/>
    <sheet name="Общие сведения" sheetId="26" r:id="rId2"/>
    <sheet name="Раздел 1,1.1" sheetId="31" r:id="rId3"/>
    <sheet name="Раздел 1.2" sheetId="32" r:id="rId4"/>
    <sheet name="Раздел 2" sheetId="33" r:id="rId5"/>
    <sheet name="Раздел 3" sheetId="34" r:id="rId6"/>
    <sheet name="Раздел 4" sheetId="8" r:id="rId7"/>
    <sheet name="Раздел 5, 5.1" sheetId="9" r:id="rId8"/>
    <sheet name="Раздел 5.2" sheetId="16" r:id="rId9"/>
    <sheet name="Раздел 5.3" sheetId="17" r:id="rId10"/>
    <sheet name="Раздел 6" sheetId="35" r:id="rId11"/>
    <sheet name="Раздел 7" sheetId="11" r:id="rId12"/>
    <sheet name="Раздел 8, 8.1" sheetId="38" r:id="rId13"/>
    <sheet name="Раздел 8.2" sheetId="39" r:id="rId14"/>
    <sheet name="Раздел 8.3" sheetId="40" r:id="rId15"/>
    <sheet name="Раздел 9" sheetId="28" r:id="rId16"/>
    <sheet name="Раздел 10, 10.1" sheetId="36" r:id="rId17"/>
    <sheet name="Раздел 10.2" sheetId="37" r:id="rId18"/>
    <sheet name="Раздел 10.3" sheetId="29" r:id="rId19"/>
    <sheet name="Раздел 10.4" sheetId="30" r:id="rId20"/>
    <sheet name="Раздел 10.5" sheetId="41" r:id="rId21"/>
  </sheets>
  <definedNames>
    <definedName name="_xlnm.Print_Area" localSheetId="2">'Раздел 1,1.1'!$A$1:$H$16</definedName>
    <definedName name="_xlnm.Print_Area" localSheetId="16">'Раздел 10, 10.1'!$A$1:$L$12</definedName>
    <definedName name="_xlnm.Print_Area" localSheetId="17">'Раздел 10.2'!$A$1:$C$38</definedName>
    <definedName name="_xlnm.Print_Area" localSheetId="11">'Раздел 7'!$A$1:$G$146</definedName>
  </definedNames>
  <calcPr calcId="152511"/>
</workbook>
</file>

<file path=xl/calcChain.xml><?xml version="1.0" encoding="utf-8"?>
<calcChain xmlns="http://schemas.openxmlformats.org/spreadsheetml/2006/main">
  <c r="C9" i="32" l="1"/>
  <c r="C8" i="32"/>
  <c r="B19" i="30" l="1"/>
  <c r="C5" i="9" l="1"/>
  <c r="L55" i="33"/>
  <c r="D48" i="33"/>
  <c r="C48" i="33"/>
  <c r="D5" i="33" l="1"/>
  <c r="C16" i="32" l="1"/>
  <c r="C15" i="32"/>
  <c r="C14" i="32"/>
  <c r="C13" i="32"/>
  <c r="C12" i="32"/>
  <c r="C11" i="32"/>
  <c r="C7" i="32"/>
  <c r="C6" i="32"/>
  <c r="C5" i="32"/>
  <c r="C4" i="32"/>
  <c r="I5" i="9" l="1"/>
  <c r="B5" i="9" l="1"/>
  <c r="B10" i="32" l="1"/>
  <c r="B3" i="32"/>
  <c r="E5" i="35" l="1"/>
  <c r="D5" i="35"/>
  <c r="D10" i="35" s="1"/>
  <c r="C5" i="35"/>
  <c r="C10" i="35" s="1"/>
  <c r="D59" i="8" l="1"/>
  <c r="D14" i="31" l="1"/>
  <c r="C14" i="31"/>
  <c r="G14" i="31" l="1"/>
  <c r="F14" i="31"/>
  <c r="C16" i="31" s="1"/>
  <c r="F15" i="31" l="1"/>
  <c r="E15" i="31"/>
  <c r="E14" i="31"/>
  <c r="B36" i="37" l="1"/>
  <c r="B31" i="37"/>
  <c r="B26" i="37"/>
  <c r="B21" i="37"/>
  <c r="B15" i="37"/>
  <c r="D3" i="37"/>
  <c r="C37" i="37" s="1"/>
  <c r="C3" i="37"/>
  <c r="C24" i="37"/>
  <c r="C21" i="37" l="1"/>
  <c r="C15" i="37"/>
  <c r="C26" i="37"/>
  <c r="C31" i="37"/>
  <c r="C36" i="37"/>
  <c r="C7" i="37"/>
  <c r="C9" i="37"/>
  <c r="C11" i="37"/>
  <c r="C13" i="37"/>
  <c r="C16" i="37"/>
  <c r="C18" i="37"/>
  <c r="C20" i="37"/>
  <c r="C23" i="37"/>
  <c r="C25" i="37"/>
  <c r="C28" i="37"/>
  <c r="C30" i="37"/>
  <c r="C33" i="37"/>
  <c r="C35" i="37"/>
  <c r="C38" i="37"/>
  <c r="C6" i="37"/>
  <c r="C8" i="37"/>
  <c r="C10" i="37"/>
  <c r="C12" i="37"/>
  <c r="C14" i="37"/>
  <c r="C17" i="37"/>
  <c r="C19" i="37"/>
  <c r="C22" i="37"/>
  <c r="C27" i="37"/>
  <c r="C29" i="37"/>
  <c r="C32" i="37"/>
  <c r="C34" i="37"/>
  <c r="A7" i="36"/>
  <c r="L62" i="33" l="1"/>
  <c r="K62" i="33"/>
  <c r="J62" i="33"/>
  <c r="I62" i="33"/>
  <c r="H62" i="33"/>
  <c r="G62" i="33"/>
  <c r="D62" i="33"/>
  <c r="C62" i="33"/>
  <c r="L59" i="33"/>
  <c r="L54" i="33" s="1"/>
  <c r="K59" i="33"/>
  <c r="J59" i="33"/>
  <c r="I59" i="33"/>
  <c r="I54" i="33" s="1"/>
  <c r="H59" i="33"/>
  <c r="G59" i="33"/>
  <c r="D59" i="33"/>
  <c r="D54" i="33" s="1"/>
  <c r="C59" i="33"/>
  <c r="K55" i="33"/>
  <c r="J55" i="33"/>
  <c r="I55" i="33"/>
  <c r="H55" i="33"/>
  <c r="H54" i="33" s="1"/>
  <c r="G55" i="33"/>
  <c r="D55" i="33"/>
  <c r="C55" i="33"/>
  <c r="J54" i="33"/>
  <c r="G54" i="33"/>
  <c r="L51" i="33"/>
  <c r="K51" i="33"/>
  <c r="J51" i="33"/>
  <c r="I51" i="33"/>
  <c r="H51" i="33"/>
  <c r="G51" i="33"/>
  <c r="D51" i="33"/>
  <c r="C51" i="33"/>
  <c r="L48" i="33"/>
  <c r="K48" i="33"/>
  <c r="J48" i="33"/>
  <c r="I48" i="33"/>
  <c r="H48" i="33"/>
  <c r="G48" i="33"/>
  <c r="L46" i="33"/>
  <c r="K46" i="33"/>
  <c r="J46" i="33"/>
  <c r="I46" i="33"/>
  <c r="H46" i="33"/>
  <c r="G46" i="33"/>
  <c r="D46" i="33"/>
  <c r="C46" i="33"/>
  <c r="L43" i="33"/>
  <c r="K43" i="33"/>
  <c r="J43" i="33"/>
  <c r="I43" i="33"/>
  <c r="H43" i="33"/>
  <c r="G43" i="33"/>
  <c r="D43" i="33"/>
  <c r="C43" i="33"/>
  <c r="L40" i="33"/>
  <c r="K40" i="33"/>
  <c r="J40" i="33"/>
  <c r="I40" i="33"/>
  <c r="H40" i="33"/>
  <c r="G40" i="33"/>
  <c r="D40" i="33"/>
  <c r="C40" i="33"/>
  <c r="L38" i="33"/>
  <c r="K38" i="33"/>
  <c r="J38" i="33"/>
  <c r="I38" i="33"/>
  <c r="H38" i="33"/>
  <c r="H37" i="33" s="1"/>
  <c r="G38" i="33"/>
  <c r="G37" i="33" s="1"/>
  <c r="D38" i="33"/>
  <c r="C38" i="33"/>
  <c r="C37" i="33" s="1"/>
  <c r="L37" i="33"/>
  <c r="K37" i="33"/>
  <c r="L34" i="33"/>
  <c r="K34" i="33"/>
  <c r="J34" i="33"/>
  <c r="I34" i="33"/>
  <c r="H34" i="33"/>
  <c r="G34" i="33"/>
  <c r="D34" i="33"/>
  <c r="C34" i="33"/>
  <c r="L32" i="33"/>
  <c r="K32" i="33"/>
  <c r="J32" i="33"/>
  <c r="I32" i="33"/>
  <c r="H32" i="33"/>
  <c r="G32" i="33"/>
  <c r="D32" i="33"/>
  <c r="C32" i="33"/>
  <c r="L30" i="33"/>
  <c r="L29" i="33" s="1"/>
  <c r="K30" i="33"/>
  <c r="K29" i="33" s="1"/>
  <c r="J30" i="33"/>
  <c r="I30" i="33"/>
  <c r="I29" i="33" s="1"/>
  <c r="H30" i="33"/>
  <c r="H29" i="33" s="1"/>
  <c r="G30" i="33"/>
  <c r="G29" i="33" s="1"/>
  <c r="D30" i="33"/>
  <c r="C30" i="33"/>
  <c r="L27" i="33"/>
  <c r="K27" i="33"/>
  <c r="J27" i="33"/>
  <c r="I27" i="33"/>
  <c r="H27" i="33"/>
  <c r="G27" i="33"/>
  <c r="D27" i="33"/>
  <c r="C27" i="33"/>
  <c r="L24" i="33"/>
  <c r="K24" i="33"/>
  <c r="J24" i="33"/>
  <c r="I24" i="33"/>
  <c r="H24" i="33"/>
  <c r="G24" i="33"/>
  <c r="D24" i="33"/>
  <c r="C24" i="33"/>
  <c r="L22" i="33"/>
  <c r="K22" i="33"/>
  <c r="K21" i="33" s="1"/>
  <c r="J22" i="33"/>
  <c r="J21" i="33" s="1"/>
  <c r="I22" i="33"/>
  <c r="I21" i="33" s="1"/>
  <c r="H22" i="33"/>
  <c r="H21" i="33" s="1"/>
  <c r="G22" i="33"/>
  <c r="G21" i="33" s="1"/>
  <c r="D22" i="33"/>
  <c r="C22" i="33"/>
  <c r="C21" i="33" s="1"/>
  <c r="L19" i="33"/>
  <c r="K19" i="33"/>
  <c r="J19" i="33"/>
  <c r="I19" i="33"/>
  <c r="H19" i="33"/>
  <c r="G19" i="33"/>
  <c r="D19" i="33"/>
  <c r="C19" i="33"/>
  <c r="L17" i="33"/>
  <c r="K17" i="33"/>
  <c r="J17" i="33"/>
  <c r="I17" i="33"/>
  <c r="H17" i="33"/>
  <c r="G17" i="33"/>
  <c r="D17" i="33"/>
  <c r="C17" i="33"/>
  <c r="L15" i="33"/>
  <c r="K15" i="33"/>
  <c r="J15" i="33"/>
  <c r="J14" i="33" s="1"/>
  <c r="I15" i="33"/>
  <c r="I14" i="33" s="1"/>
  <c r="H15" i="33"/>
  <c r="H14" i="33" s="1"/>
  <c r="G15" i="33"/>
  <c r="G14" i="33" s="1"/>
  <c r="D15" i="33"/>
  <c r="D14" i="33" s="1"/>
  <c r="C15" i="33"/>
  <c r="C14" i="33" s="1"/>
  <c r="L12" i="33"/>
  <c r="K12" i="33"/>
  <c r="J12" i="33"/>
  <c r="I12" i="33"/>
  <c r="H12" i="33"/>
  <c r="G12" i="33"/>
  <c r="D12" i="33"/>
  <c r="C12" i="33"/>
  <c r="L7" i="33"/>
  <c r="K7" i="33"/>
  <c r="J7" i="33"/>
  <c r="I7" i="33"/>
  <c r="H7" i="33"/>
  <c r="G7" i="33"/>
  <c r="D7" i="33"/>
  <c r="D4" i="33" s="1"/>
  <c r="C7" i="33"/>
  <c r="L5" i="33"/>
  <c r="K5" i="33"/>
  <c r="J5" i="33"/>
  <c r="J4" i="33" s="1"/>
  <c r="I5" i="33"/>
  <c r="H5" i="33"/>
  <c r="G5" i="33"/>
  <c r="G4" i="33" s="1"/>
  <c r="C5" i="33"/>
  <c r="I4" i="33"/>
  <c r="J29" i="33" l="1"/>
  <c r="I37" i="33"/>
  <c r="J37" i="33"/>
  <c r="H45" i="33"/>
  <c r="D37" i="33"/>
  <c r="G45" i="33"/>
  <c r="K45" i="33"/>
  <c r="D45" i="33"/>
  <c r="K54" i="33"/>
  <c r="C54" i="33"/>
  <c r="I45" i="33"/>
  <c r="J45" i="33"/>
  <c r="L45" i="33"/>
  <c r="C29" i="33"/>
  <c r="D29" i="33"/>
  <c r="D21" i="33"/>
  <c r="L21" i="33"/>
  <c r="L4" i="33"/>
  <c r="H4" i="33"/>
  <c r="C45" i="33"/>
  <c r="L14" i="33"/>
  <c r="K4" i="33"/>
  <c r="C4" i="33"/>
  <c r="K14" i="33"/>
  <c r="I16" i="31" l="1"/>
  <c r="B9" i="16" l="1"/>
  <c r="D9" i="16"/>
  <c r="C9" i="16"/>
  <c r="H59" i="8" l="1"/>
  <c r="G59" i="8"/>
  <c r="M5" i="9" l="1"/>
  <c r="F5" i="9"/>
  <c r="J5" i="9"/>
  <c r="C59" i="8" l="1"/>
</calcChain>
</file>

<file path=xl/sharedStrings.xml><?xml version="1.0" encoding="utf-8"?>
<sst xmlns="http://schemas.openxmlformats.org/spreadsheetml/2006/main" count="1094" uniqueCount="828">
  <si>
    <t>в том числе:</t>
  </si>
  <si>
    <t>Показатели</t>
  </si>
  <si>
    <t>Количество (чел.)</t>
  </si>
  <si>
    <t>по возрасту:</t>
  </si>
  <si>
    <t>с 3 до 7 лет</t>
  </si>
  <si>
    <t>с 8 до 13 лет</t>
  </si>
  <si>
    <t>с 14 до 18 лет</t>
  </si>
  <si>
    <t>по видам занятости:</t>
  </si>
  <si>
    <t>дошкольники</t>
  </si>
  <si>
    <t>школьники</t>
  </si>
  <si>
    <t>работающая молодежь</t>
  </si>
  <si>
    <t>в том числе (чел.)</t>
  </si>
  <si>
    <t>директор</t>
  </si>
  <si>
    <t>педагогические работники</t>
  </si>
  <si>
    <t>РКФ</t>
  </si>
  <si>
    <t>обслуживающий персонал</t>
  </si>
  <si>
    <t>процентное отношение к списочной численности (%)</t>
  </si>
  <si>
    <t>Всего (чел.)</t>
  </si>
  <si>
    <t>зам. директора, гл. бухгалтер</t>
  </si>
  <si>
    <t>педагогов-организаторов</t>
  </si>
  <si>
    <t>специалистов по работе с молодёжью</t>
  </si>
  <si>
    <t>специалистов по социальной работе с молодёжью</t>
  </si>
  <si>
    <t>методистов</t>
  </si>
  <si>
    <t>педагогов-психологов</t>
  </si>
  <si>
    <t>социальных педагогов</t>
  </si>
  <si>
    <t>Образование:</t>
  </si>
  <si>
    <t>незаконченное высшее</t>
  </si>
  <si>
    <t>среднее специальное</t>
  </si>
  <si>
    <t>среднее</t>
  </si>
  <si>
    <t>Квалификационная категория:</t>
  </si>
  <si>
    <t>высшая</t>
  </si>
  <si>
    <t>первая</t>
  </si>
  <si>
    <t>вторая</t>
  </si>
  <si>
    <t>без категории</t>
  </si>
  <si>
    <t>от 2 до 5 лет</t>
  </si>
  <si>
    <t>от 5 до 10 лет</t>
  </si>
  <si>
    <t>свыше 10 лет</t>
  </si>
  <si>
    <t>Пол:</t>
  </si>
  <si>
    <t>женский</t>
  </si>
  <si>
    <t>мужской</t>
  </si>
  <si>
    <t>до 2 лет</t>
  </si>
  <si>
    <t>10.1. Количественная характеристика  состава работников учреждения</t>
  </si>
  <si>
    <t>10.2. Характеристика состава работников учреждения по основной деятельности</t>
  </si>
  <si>
    <t>вспомогательный персонал (специалисты)</t>
  </si>
  <si>
    <t>%  от общего количества работников по основной деятельности</t>
  </si>
  <si>
    <t>10.4. Аттестация работников учреждения за отчетный период</t>
  </si>
  <si>
    <t xml:space="preserve">Наименование должности </t>
  </si>
  <si>
    <t>Количество прошедших процедуру аттестации (чел)</t>
  </si>
  <si>
    <t>на соответствие занимаемой должности</t>
  </si>
  <si>
    <t>Направление деятельности, наименование проекта</t>
  </si>
  <si>
    <t>Количество проектов</t>
  </si>
  <si>
    <t>Вид проекта*, сроки реализации</t>
  </si>
  <si>
    <t>Возрастная характеристика  участников проекта</t>
  </si>
  <si>
    <t>МЗ</t>
  </si>
  <si>
    <t xml:space="preserve">Содействие развитию активной жизненной позиции молодежи </t>
  </si>
  <si>
    <t>Гражданское и патриотическое воспитание молодежи</t>
  </si>
  <si>
    <t>№ п/п</t>
  </si>
  <si>
    <t>Количество участников проекта (чел.)</t>
  </si>
  <si>
    <t>Участие в грантовых конкурсах</t>
  </si>
  <si>
    <t>основной состав</t>
  </si>
  <si>
    <t>привлеченные участники</t>
  </si>
  <si>
    <t>1.</t>
  </si>
  <si>
    <t>2.</t>
  </si>
  <si>
    <t>Поддержка молодой семьи</t>
  </si>
  <si>
    <t>Содействие в выборе профессии и ориентировании на рынке труда</t>
  </si>
  <si>
    <t>Содействие формированию здорового образа жизни в молодежной среде</t>
  </si>
  <si>
    <t>Содействие молодежи в трудной жизненной ситуации</t>
  </si>
  <si>
    <t>от 19 до 30 лет</t>
  </si>
  <si>
    <t>1.1. Сведения о работе клубных формирований</t>
  </si>
  <si>
    <t>1.2. Характеристика занимающихся в клубных формирований</t>
  </si>
  <si>
    <t>В процентном соотношении к общему числу занимающихся (%)</t>
  </si>
  <si>
    <r>
      <t xml:space="preserve">Направление деятельности клубного формирования </t>
    </r>
    <r>
      <rPr>
        <i/>
        <sz val="14"/>
        <color theme="1"/>
        <rFont val="Times New Roman"/>
        <family val="1"/>
        <charset val="204"/>
      </rPr>
      <t>(согласно Концепции муниципальной молодежной политики)</t>
    </r>
  </si>
  <si>
    <t>Директор</t>
  </si>
  <si>
    <t>Главный инженер</t>
  </si>
  <si>
    <t>СРМ</t>
  </si>
  <si>
    <t>Педагог-организатор</t>
  </si>
  <si>
    <t>Зам. директора</t>
  </si>
  <si>
    <t>Методист</t>
  </si>
  <si>
    <t>ССРМ</t>
  </si>
  <si>
    <t>Педагог-психолог</t>
  </si>
  <si>
    <t>Социальный педагог</t>
  </si>
  <si>
    <t>Итого:</t>
  </si>
  <si>
    <t>1. КЛУБНЫЕ ФОРМИРОВАНИЯ</t>
  </si>
  <si>
    <t>Факт</t>
  </si>
  <si>
    <t>ИТОГО:</t>
  </si>
  <si>
    <t>из них семей</t>
  </si>
  <si>
    <t>Название мероприятия</t>
  </si>
  <si>
    <t>Место проведения</t>
  </si>
  <si>
    <t>3.</t>
  </si>
  <si>
    <t>4.</t>
  </si>
  <si>
    <t>5.</t>
  </si>
  <si>
    <t>6.</t>
  </si>
  <si>
    <t>2. ПРОЕКТНАЯ ДЕЯТЕЛЬНОСТЬ</t>
  </si>
  <si>
    <t>Статистический отчет о работе</t>
  </si>
  <si>
    <t>(название учреждения, район)</t>
  </si>
  <si>
    <t>за</t>
  </si>
  <si>
    <t>(отчетный период)</t>
  </si>
  <si>
    <t>3. СОДЕЙСТВИЕ В ТРУДОУСТРОЙСТВЕ И ОРИЕНТИРОВАНИИ НА РЫНКЕ ТРУДА</t>
  </si>
  <si>
    <t>Возрастная характеристика подростков и молодежи</t>
  </si>
  <si>
    <t>Количество трудоустроенных (чел.)</t>
  </si>
  <si>
    <t>От 18 лет и старше</t>
  </si>
  <si>
    <t>Место трудоустройства</t>
  </si>
  <si>
    <t>Вид деятельности</t>
  </si>
  <si>
    <t>Сроки трудоустройства</t>
  </si>
  <si>
    <t>Взаимодействие с другими организациями по трудоустройству подростков и молодежи</t>
  </si>
  <si>
    <t>4.ОРГАНИЗАЦИЯ ВОЕННО-ПОЛЕВЫХ, ТУРИСТИЧЕСКИХ, ПРОФИЛЬНЫХ СБОРОВ</t>
  </si>
  <si>
    <t>Наименование сбора</t>
  </si>
  <si>
    <t>Количество</t>
  </si>
  <si>
    <t>Сроки проведения</t>
  </si>
  <si>
    <t>воспитанников учреждения</t>
  </si>
  <si>
    <t xml:space="preserve">Количество участников сборов, в т. ч.: </t>
  </si>
  <si>
    <t>привлеченных подростков и молодежи</t>
  </si>
  <si>
    <t>Возраст участников сборов</t>
  </si>
  <si>
    <t>Уровень мероприятия</t>
  </si>
  <si>
    <t>Районные</t>
  </si>
  <si>
    <t>Количество участников мероприятия (чел.)</t>
  </si>
  <si>
    <t>Возрастная характеристика участников мероприятия</t>
  </si>
  <si>
    <t>Наименование мероприятия</t>
  </si>
  <si>
    <t>10. ИНФОРМАЦИЯ О КАДРОВОМ СОСТАВЕ</t>
  </si>
  <si>
    <t>Начальники отделов</t>
  </si>
  <si>
    <t>вспомогательных</t>
  </si>
  <si>
    <t xml:space="preserve">основных </t>
  </si>
  <si>
    <t>Общий стаж:</t>
  </si>
  <si>
    <t>Стаж в отрасли (молодёжная политика):</t>
  </si>
  <si>
    <t>10.3. Повышение квалификации специалистов по основной деятельности с получением документов государственного образца</t>
  </si>
  <si>
    <t>Курсы повышения квалификации</t>
  </si>
  <si>
    <t>Количество    человек</t>
  </si>
  <si>
    <t>Краткосрочные (до 72 часов)</t>
  </si>
  <si>
    <t>Долгосрочные (в т. ч. переподготовка)</t>
  </si>
  <si>
    <t>6. ВОВЛЕЧЕНИЕ В ДЕЯТЕЛЬНОСТЬ УЧРЕЖДЕНИЯ ПОДРОСТКОВ И МОЛОДЕЖИ, НАХОДЯЩИХСЯ В ТРУДНОЙ ЖИЗНЕННОЙ СИТУАЦИИ</t>
  </si>
  <si>
    <t>Категории подростков и молодежи</t>
  </si>
  <si>
    <t>Общее количество (чел)</t>
  </si>
  <si>
    <t xml:space="preserve">Количество занятых системной деятельностью в клубных формированиях (чел) </t>
  </si>
  <si>
    <t>Количество занятых проектной деятельностью (чел)</t>
  </si>
  <si>
    <t>Количество вовлеченных в мероприятия учреждения (чел)</t>
  </si>
  <si>
    <t>Подростки и молодежь с ограниченными возможностями здоровья</t>
  </si>
  <si>
    <t xml:space="preserve">Несовершеннолетние, состоящие на учете в КДНиЗП района (округа), не относящиеся к спец. категории </t>
  </si>
  <si>
    <r>
      <rPr>
        <sz val="14"/>
        <color theme="1"/>
        <rFont val="Calibri"/>
        <family val="2"/>
        <charset val="204"/>
      </rPr>
      <t>∙</t>
    </r>
    <r>
      <rPr>
        <sz val="14"/>
        <color theme="1"/>
        <rFont val="Times New Roman"/>
        <family val="1"/>
        <charset val="204"/>
      </rPr>
      <t xml:space="preserve"> осужденные к различным мерам наказания;</t>
    </r>
  </si>
  <si>
    <t>∙ освободившиеся из учреждений уголовно-исполнительной системы;</t>
  </si>
  <si>
    <r>
      <rPr>
        <sz val="14"/>
        <color theme="1"/>
        <rFont val="Calibri"/>
        <family val="2"/>
        <charset val="204"/>
      </rPr>
      <t>∙</t>
    </r>
    <r>
      <rPr>
        <sz val="14"/>
        <color theme="1"/>
        <rFont val="Times New Roman"/>
        <family val="1"/>
        <charset val="204"/>
      </rPr>
      <t xml:space="preserve"> вернувшиеся из специальных учебно-воспитательных учреждений закрытого типа.</t>
    </r>
  </si>
  <si>
    <t xml:space="preserve">7. РЕЗУЛЬТАТИВНОСТЬ УЧАСТИЯ УЧРЕЖДЕНИЯ В РАЙОННЫХ, ГОРОДСКИХ, РЕГИОНАЛЬНЫХ, ФЕДЕРАЛЬНЫХ И ДРУГИХ КОНКУРСАХ, СОРЕВНОВАНИЯХ, КОНФЕРЕНЦИЯХ и ПР. </t>
  </si>
  <si>
    <t>Результат</t>
  </si>
  <si>
    <t>9. ОРГАНИЗАЦИЯ И ПРОВЕДЕНИЕ ПРАКТИКИ СТУДЕНТОВ</t>
  </si>
  <si>
    <t>Вид практики</t>
  </si>
  <si>
    <t>Количество часов</t>
  </si>
  <si>
    <t>Количество студентов</t>
  </si>
  <si>
    <t>Наименование вуза, колледжа, факультет, курс</t>
  </si>
  <si>
    <t>Индивидуальная</t>
  </si>
  <si>
    <t>Групповая</t>
  </si>
  <si>
    <t>Ознакомительная</t>
  </si>
  <si>
    <t>Производственная</t>
  </si>
  <si>
    <t>Преддипломная</t>
  </si>
  <si>
    <t>8. ОРГАНИЗАЦИЯ ИНФОРМАЦИОННОГО СОПРОВОЖДЕНИЯ ДЕЯТЕЛЬНОСТИ УЧРЕЖДЕНИЯ</t>
  </si>
  <si>
    <t>8.1. Присутствие в информационном поле</t>
  </si>
  <si>
    <t>Информационные ресурсы</t>
  </si>
  <si>
    <t>Электронные:</t>
  </si>
  <si>
    <t>Сайт учреждения</t>
  </si>
  <si>
    <t>Страница учреждения на портале "тымолод.рф"</t>
  </si>
  <si>
    <t>и др.</t>
  </si>
  <si>
    <t>Печатные:</t>
  </si>
  <si>
    <t>Газета</t>
  </si>
  <si>
    <t>Журнал</t>
  </si>
  <si>
    <t>Тираж</t>
  </si>
  <si>
    <t>Периодичность</t>
  </si>
  <si>
    <t>8.2. Взаимодействие со СМИ</t>
  </si>
  <si>
    <t>Направления деятельности</t>
  </si>
  <si>
    <t>Размещение информации на портале "тымолод.рф", в т. ч. пресс-релизов и пост-релизов, видеосюжетов, новостей и др.</t>
  </si>
  <si>
    <t>Публикации/видеосюжеты о деятельности учреждения в СМИ</t>
  </si>
  <si>
    <t>8.3. Издательская деятельность</t>
  </si>
  <si>
    <t>Вид издания</t>
  </si>
  <si>
    <t>Наименование издания</t>
  </si>
  <si>
    <t>Количество (экз)</t>
  </si>
  <si>
    <t>Количество         (ед)</t>
  </si>
  <si>
    <t>Методические пособия</t>
  </si>
  <si>
    <t>Популярные просветительские статьи</t>
  </si>
  <si>
    <t>Буклеты</t>
  </si>
  <si>
    <t>Количество клубных формирований (ед)</t>
  </si>
  <si>
    <t>количество клубных формирований, организованных на базе других учреждений</t>
  </si>
  <si>
    <t>*краткосрочные (до 6 мес.), среднесрочные (до 1 года), долгосрочные (до 2 лет)</t>
  </si>
  <si>
    <t>7.</t>
  </si>
  <si>
    <t>Развитие инфраструктуры, кадрового потенциала и информационно-аналитического обеспечения муниципальной молодежной политики</t>
  </si>
  <si>
    <t>Общее количество участников мероприятий                                              (чел)</t>
  </si>
  <si>
    <t>Всего работников по основной деятельности</t>
  </si>
  <si>
    <t>Главный бухгалтер</t>
  </si>
  <si>
    <t>Концертмейстер</t>
  </si>
  <si>
    <t>Инструктор по физической культуре</t>
  </si>
  <si>
    <t>инструкторов по физической культуре</t>
  </si>
  <si>
    <t>руководителей клубных формирований</t>
  </si>
  <si>
    <t>Новосибирск</t>
  </si>
  <si>
    <t>внешних совместителей</t>
  </si>
  <si>
    <t>Начальник отдела</t>
  </si>
  <si>
    <t>Всего человек:</t>
  </si>
  <si>
    <t xml:space="preserve">В них численность занимающихся (чел.) </t>
  </si>
  <si>
    <t xml:space="preserve">в них численность занимающихся (чел.) </t>
  </si>
  <si>
    <t>высшее профильное (организация работы с молодежью, государственное и муниципальное управление)</t>
  </si>
  <si>
    <t>внутренних совместителей, в т. ч. работающих по совмещению профессий (должностей)</t>
  </si>
  <si>
    <t>другие</t>
  </si>
  <si>
    <t>из них внутренних совместителей, в т. ч. работающих по совмещению профессий (должностей)</t>
  </si>
  <si>
    <t>Результат участия в грантовых конкурсах (руб.)</t>
  </si>
  <si>
    <t>УТВЕРЖДАЮ:</t>
  </si>
  <si>
    <t>ФИО</t>
  </si>
  <si>
    <t>(подпись)</t>
  </si>
  <si>
    <t>М.П.</t>
  </si>
  <si>
    <t xml:space="preserve">Несовершеннолетние спец. категории, состоящие на учете в ПДН отдела полиции района (округа), подразделениях уголовно-исполнительной инспекции района (округа), в т. ч.: </t>
  </si>
  <si>
    <t>По месту жительства</t>
  </si>
  <si>
    <t>1. ОБЩИЕ СВЕДЕНИЯ</t>
  </si>
  <si>
    <t>Учредитель</t>
  </si>
  <si>
    <t>Количество мероприятий            МЗ</t>
  </si>
  <si>
    <t>Количество мероприятий Факт</t>
  </si>
  <si>
    <t xml:space="preserve"> в т.ч. в ТЖС</t>
  </si>
  <si>
    <t>Участие в грантовых конкурсах молодежной политики</t>
  </si>
  <si>
    <t>долгосрочные</t>
  </si>
  <si>
    <t>среднесрочные</t>
  </si>
  <si>
    <t>краткосрочные</t>
  </si>
  <si>
    <t>Международные</t>
  </si>
  <si>
    <t>Городские</t>
  </si>
  <si>
    <t>Региональные</t>
  </si>
  <si>
    <t>Областные</t>
  </si>
  <si>
    <t>Всероссийские</t>
  </si>
  <si>
    <t>Содействие развитию активной жизненной позиции молодежи</t>
  </si>
  <si>
    <t>Гражданское и патриотическое воспитание молодёжи</t>
  </si>
  <si>
    <t>Адрес</t>
  </si>
  <si>
    <t xml:space="preserve"> Деятельность учреждения МП</t>
  </si>
  <si>
    <t>5. ОРГАНИЗАЦИЯ И ПРОВЕДЕНИЕ МЕРОПРИЯТИЙ</t>
  </si>
  <si>
    <t>МСО</t>
  </si>
  <si>
    <t>Количество кабинетов по структурным подразделениям</t>
  </si>
  <si>
    <t>Общая площадь по структурным подразделениям (кв.м.)</t>
  </si>
  <si>
    <t>Полезная площадь по структурным подразделениям (кв.м.)</t>
  </si>
  <si>
    <t>Режим работы по структурным подразделениям (рабочие дни, режим работы, выходные)</t>
  </si>
  <si>
    <t>Численность сотрудников по структурным подразделениям (чел.)</t>
  </si>
  <si>
    <t>Контактная информация (индекс, юридический адрес, e-mail, телефон/факс, официальная страница на портале "Тымолод.рф",  сайт (при наличии))</t>
  </si>
  <si>
    <t>Характеристика всех помещений учреждения, с указанием адреса расположения (офисное помещение, структурное подразделение, иное помещение (указать))</t>
  </si>
  <si>
    <t>Наименование учреждения (по уставу),  дата создания (по постановлению)</t>
  </si>
  <si>
    <t>фамилия имя отчество директора</t>
  </si>
  <si>
    <t>ПРАВИЛЬНО</t>
  </si>
  <si>
    <r>
      <t xml:space="preserve">Направленность мероприятия             </t>
    </r>
    <r>
      <rPr>
        <i/>
        <sz val="14"/>
        <color theme="1"/>
        <rFont val="Times New Roman"/>
        <family val="1"/>
        <charset val="204"/>
      </rPr>
      <t>(согласно Концепции муниципальной молодежной политики)</t>
    </r>
  </si>
  <si>
    <r>
      <rPr>
        <b/>
        <sz val="14"/>
        <color theme="1"/>
        <rFont val="Times New Roman"/>
        <family val="1"/>
        <charset val="204"/>
      </rPr>
      <t xml:space="preserve">Направленность мероприятий </t>
    </r>
    <r>
      <rPr>
        <i/>
        <sz val="14"/>
        <color theme="1"/>
        <rFont val="Times New Roman"/>
        <family val="1"/>
        <charset val="204"/>
      </rPr>
      <t>(согласно Концепции муниципальной молодежной политики)</t>
    </r>
  </si>
  <si>
    <t>5.1. Городские и районные</t>
  </si>
  <si>
    <t>5.2. Мероприятия по месту жительства</t>
  </si>
  <si>
    <t>5.3. Участие в организации мероприятий других уровней (международный, Всероссийский, региональный, областной)</t>
  </si>
  <si>
    <t xml:space="preserve">∙ условно осужденные; </t>
  </si>
  <si>
    <t>Название    мероприятия</t>
  </si>
  <si>
    <t>Название   мероприятия</t>
  </si>
  <si>
    <r>
      <t>высшее</t>
    </r>
    <r>
      <rPr>
        <sz val="14"/>
        <color rgb="FFFF0000"/>
        <rFont val="Times New Roman"/>
        <family val="1"/>
        <charset val="204"/>
      </rPr>
      <t>, из них:</t>
    </r>
  </si>
  <si>
    <t>Дата проведения (чч.мм.гг.)</t>
  </si>
  <si>
    <r>
      <t xml:space="preserve">Информационный источник     </t>
    </r>
    <r>
      <rPr>
        <sz val="14"/>
        <color theme="1"/>
        <rFont val="Times New Roman"/>
        <family val="1"/>
        <charset val="204"/>
      </rPr>
      <t>(вставить веб-ссылку)</t>
    </r>
  </si>
  <si>
    <t>Место      проведения</t>
  </si>
  <si>
    <t>Дата     проведения (чч.мм.гг.)</t>
  </si>
  <si>
    <t>сутки</t>
  </si>
  <si>
    <t>год</t>
  </si>
  <si>
    <t>Посещаемость                      (чел.)</t>
  </si>
  <si>
    <t>Количество в группе   (чел.)</t>
  </si>
  <si>
    <t>Уникальных посетителей     в год (чел.)</t>
  </si>
  <si>
    <r>
      <t xml:space="preserve">Название учреждения, проводившего повышение квалификации </t>
    </r>
    <r>
      <rPr>
        <i/>
        <sz val="14"/>
        <color theme="1"/>
        <rFont val="Times New Roman"/>
        <family val="1"/>
        <charset val="204"/>
      </rPr>
      <t>(+вставить веб-ссылку для подверждения курсов)</t>
    </r>
  </si>
  <si>
    <r>
      <t xml:space="preserve">Название учреждения, проводившего повышение квалификации     </t>
    </r>
    <r>
      <rPr>
        <i/>
        <sz val="14"/>
        <color theme="1"/>
        <rFont val="Times New Roman"/>
        <family val="1"/>
        <charset val="204"/>
      </rPr>
      <t>(+вставить веб-ссылку для подтверждения курсов)</t>
    </r>
  </si>
  <si>
    <t>менеджер по связям с общественностью</t>
  </si>
  <si>
    <t>Место         проведения</t>
  </si>
  <si>
    <t>Степень участия        в организации мероприятия</t>
  </si>
  <si>
    <r>
      <t xml:space="preserve">Информационный источник      </t>
    </r>
    <r>
      <rPr>
        <i/>
        <sz val="14"/>
        <color theme="1"/>
        <rFont val="Times New Roman"/>
        <family val="1"/>
        <charset val="204"/>
      </rPr>
      <t>(вставить                веб-ссылку)</t>
    </r>
  </si>
  <si>
    <t>Менеджер</t>
  </si>
  <si>
    <t>Управление молодежной политики мэрии города Новосибирска</t>
  </si>
  <si>
    <t>от 31 до 35 лет</t>
  </si>
  <si>
    <t>от 36 и старше</t>
  </si>
  <si>
    <t>От 14 лет до 17 лет</t>
  </si>
  <si>
    <t>студенты ссузов</t>
  </si>
  <si>
    <t>студенты вузов</t>
  </si>
  <si>
    <t>Наименование форума</t>
  </si>
  <si>
    <t>Количество человек</t>
  </si>
  <si>
    <t>Веб-ссылка,                         подтверждающая проведение форума</t>
  </si>
  <si>
    <t xml:space="preserve"> Участие в Форумной компании (Росмолодежь)                                                                                                                                                         * отраженные данные могут дублироваться в проектной и иной деятельности</t>
  </si>
  <si>
    <t>Название</t>
  </si>
  <si>
    <t>Волонтеры</t>
  </si>
  <si>
    <t>Добровольные дружины</t>
  </si>
  <si>
    <t>Трудовые отряды</t>
  </si>
  <si>
    <t>10.5 Вовлечение молодежи в деятельность молодежных движений и молодежных общественных объединений</t>
  </si>
  <si>
    <t>Студенческие строительные отряды</t>
  </si>
  <si>
    <t>Возраст</t>
  </si>
  <si>
    <t>МБУ МЦ им. А. П. Чехова</t>
  </si>
  <si>
    <t xml:space="preserve">Филонова О. А. </t>
  </si>
  <si>
    <t>муниципальное бюджетное учреждение  Ленинского района города Новосибирска "Молодежный центр им. А. П. Чехова" (МБУ МЦ им. А.П. Чехова)</t>
  </si>
  <si>
    <t>Департамент культуры, спорта и молодежной политики мэрии города Новосибирска</t>
  </si>
  <si>
    <t xml:space="preserve">630136, г. Новосибирск, ул. 1-й Петропавловский переулок,10                                                                                                   info@chehova.club  тел. 343-12-92                                                                                                                                                                   </t>
  </si>
  <si>
    <t>Филонова Ольга Анатольевна</t>
  </si>
  <si>
    <t xml:space="preserve">(Головное) СП "Чехова"ул. 1-й Петропавловский переулок,10  -двухэтажное отдельностоящее здание, зрительный зал и пристройка -спортивный зал - одноэтажные                                                                                              СП "Чехова" ул. Станиславского, 20, помещение находится на первом этаже пятиэтажного жилого дома с отдельным входом и выходом.                                                                           СП "Импульс" ул. Связистов,139/1 -двухэтажное отдельностоящее административное здание, занимаемое помещение находится на 2-м этаже с отдельным входом и выходом.              СП"Олимпик" ул.9-й Гвардейской дивизии, 2  -одноэтажное отдельностоящее здание, с подвальными помещениями, переоборудованными в тренажерные залы, раздевалки, сан.узлы, также имеется технический подвал                                                                                                                                                                                                                                                                                                                                                                                                                          </t>
  </si>
  <si>
    <t xml:space="preserve">(Головное) СП "Чехова"ул. 1-й Петропавловский переулок, 10 -1364,7 кв.м                                                                                             СП "Чехова" ул. Станиславского, 20 - 88.1 кв.м.                                                                                СП "Импульс" ул. Связистов,139/1 -302,4 кв.м                                                                                                                           СП "Олимпик" ул.9-й Гвардейской дивизии, 2 -723,8 кв.м                                                                                                                                                                                                                                                                                                                                                                                                                 </t>
  </si>
  <si>
    <t xml:space="preserve">(Головное) СП "Чехова"ул. 1-й Петропавловский переулок,10 -1325,9 кв.м                                    СП "Чехова" ул. Станиславского, 20 - 77,9                                                                                                      СП  "Импульс" ул. Связистов,139/1 -272,7 кв.м                                                                                                                           СП "Олимпик" ул.9-й Гвардейской Дивизии, 2 - 390,5 кв.м                                                                                                                                                                                                                                                                                                                                                                                                                  </t>
  </si>
  <si>
    <t xml:space="preserve">(Головное) СП «Чехова»: 1- кабинет для клубной и проектной деятельности; 1-танцевальный зал для хореографии; 1-  фойе, для занятий клуба молодой семьи, для реализации молодёжных инициатив и территории свободного общения; 1- зрительный зал для театральной и концертной деятельности, семинаров, встреч. 1- спортивный зал для занятий клубных формирований и проведения мероприятий по ЗОЖ.                                                    ул. Станиславского, 20: 1-зал для проектной деятельности и лофт-зоны
СП «Импульс»: 1- зал для хореографии, концертной деятельности и занятий клуба по формированию ЗОЖ, 1- кабинет для клубной и проектной деятельности, 1- кабинет для изобразительного и декоративно - прикладного творчества, 1- кабинет музыкального творчества и швейного дела.
СП "Олимпик" по ул.9-ой Гвардейской Дивизии 2: 1- зал хореографии (клубная деятельность и проведения мероприятий художественно-эстетической направленности); 1-Тренажерный зал (клубная деятельность по ЗОЖ) , 1-зал единоборств  для  клубной деятельности по ЗОЖ. Кабинет для занятий клубов (ИЗО и ДПИ, гитара), проектная деятельность. 
                                                                                                                                                                                                                                                                                                               </t>
  </si>
  <si>
    <t>Эко-волонтерство "Юнэко"</t>
  </si>
  <si>
    <t>январь-декабрь 2023</t>
  </si>
  <si>
    <t xml:space="preserve"> 14-17 лет</t>
  </si>
  <si>
    <t xml:space="preserve">Семейная мастерская </t>
  </si>
  <si>
    <t>театральный проект Чеховский</t>
  </si>
  <si>
    <t>от 12 лет</t>
  </si>
  <si>
    <t>социально-значимый проект "Лети"</t>
  </si>
  <si>
    <t>14-35</t>
  </si>
  <si>
    <t>Вожатский отряд "Орлиное племя"</t>
  </si>
  <si>
    <t xml:space="preserve"> январь 2023 - декабрь 2024</t>
  </si>
  <si>
    <t>школа StartUp</t>
  </si>
  <si>
    <t>"Территория ЗОЖ"</t>
  </si>
  <si>
    <t>Курс на победу</t>
  </si>
  <si>
    <t>театральный интенсив для молодежи с ОВЗ</t>
  </si>
  <si>
    <t>социально-значимый проект Шиповник</t>
  </si>
  <si>
    <t>Социально -значимый проект "Ежевика"</t>
  </si>
  <si>
    <t>октябрь-декабрь 2023</t>
  </si>
  <si>
    <t>ООО УК «Про-свет»</t>
  </si>
  <si>
    <t>Уборщик территории</t>
  </si>
  <si>
    <t>Театральный фестиваль "Чеховский день"</t>
  </si>
  <si>
    <t>Содействие формированию активной жизненной позиции молодежи</t>
  </si>
  <si>
    <t>молодежь 18-35 лет</t>
  </si>
  <si>
    <t>Городские соревнования по волейболу</t>
  </si>
  <si>
    <t xml:space="preserve">12-36 лет и старше </t>
  </si>
  <si>
    <t>Семейный тимбилдинг "МЫ" к международному Дню Семьи</t>
  </si>
  <si>
    <t>дети, подростки, молодежь,жители микрорайона 5-35 лет</t>
  </si>
  <si>
    <t>Фестиваль молодежных активов Мост дружбы</t>
  </si>
  <si>
    <t>подростки, молодежь 12-18 лет</t>
  </si>
  <si>
    <t xml:space="preserve">Молодежный марафон «Скорость! Знания! Тактика!» </t>
  </si>
  <si>
    <t>студенты колледжей 16-25 лет</t>
  </si>
  <si>
    <t xml:space="preserve">Творческий вечер «Тюльпанное настроение» </t>
  </si>
  <si>
    <t xml:space="preserve">подростки, молодежь, жители микрорайона 12-36 и старше </t>
  </si>
  <si>
    <t xml:space="preserve">Районная интеллектуальная игра «Эрудит» </t>
  </si>
  <si>
    <t>Фестиваль летних красок</t>
  </si>
  <si>
    <t>подростки, молодежь от 12 лет</t>
  </si>
  <si>
    <t>Эко-игры У озера</t>
  </si>
  <si>
    <t>Конкурс творчества и таланта "Мисс Весна 203"</t>
  </si>
  <si>
    <t>Блиц-турнир по мини-фтболу,посвященный Дню города</t>
  </si>
  <si>
    <t>молодежь 15-35 лет</t>
  </si>
  <si>
    <t xml:space="preserve">Районное мероприятие «День призывника» </t>
  </si>
  <si>
    <t>молодежь 14- 18 лет</t>
  </si>
  <si>
    <t xml:space="preserve">Районный праздничный концерт «Моя весна! Моя победа!» </t>
  </si>
  <si>
    <t xml:space="preserve">12-36 и старше </t>
  </si>
  <si>
    <t xml:space="preserve">Районное мероприятие «Вручение паспортов» </t>
  </si>
  <si>
    <t>молодежь 14 лет</t>
  </si>
  <si>
    <t>Фестиваль молодежи, посвященный Дню города  "На нашей волне"</t>
  </si>
  <si>
    <t>Районная игровая программа для семей с ОВЗ Давай с нками, вместе веселее!</t>
  </si>
  <si>
    <t xml:space="preserve">Поддержка в трудной жизненной ситуации </t>
  </si>
  <si>
    <t>семьи с детьми с ОВЗ</t>
  </si>
  <si>
    <t>Масленичные гулянья "Молодецкие забавы"</t>
  </si>
  <si>
    <t xml:space="preserve">жители микрорайона 5-35 лет </t>
  </si>
  <si>
    <t>Фестиваль многообразия сибирских культур "ЭТНИКА"</t>
  </si>
  <si>
    <t>дети, подростки, молодежь 10-35 лет</t>
  </si>
  <si>
    <t>"Кубок призывника"</t>
  </si>
  <si>
    <t>молодежь 18-28 лет</t>
  </si>
  <si>
    <t>Онлайн-челлендж социально-значимых плакатов по профилактике потребления ПАВ "ЭТО - не модно!"</t>
  </si>
  <si>
    <t>Массовая зарядка к Международному дню здоровья "Заряд бодрости от ИМПУЛЬС"</t>
  </si>
  <si>
    <t>"Включайся"</t>
  </si>
  <si>
    <t>апрель</t>
  </si>
  <si>
    <t>Система Федеральных стандартов бухгалтерского учета государственных финансов, 84 часа</t>
  </si>
  <si>
    <t>Основы организации внутреннего финансового контроля и аудита, 78 ч.</t>
  </si>
  <si>
    <t>Организация работы с молодежью, 520 ч.</t>
  </si>
  <si>
    <t>Подготовка и проверка знаний электротехнического и электротехнологического персонала организаций, осуществляющего эксплуатацию электроустановок потребителей, 72 ч.</t>
  </si>
  <si>
    <t>Обучение электробезопасности для специалистов, 72 ч.</t>
  </si>
  <si>
    <t>Предаттестационная подготовка руководителей и специалистов организаций, осуществляющих эксплуатацию тепловых энергоустановок и тепловых сетей, 72 ч.</t>
  </si>
  <si>
    <t>Обеспечение экологической безопасности руководителями и специалистами общехозяйственных систем управления, 112 ч.</t>
  </si>
  <si>
    <t>Обеспечение экологической безопасности при работах в области обращения с опасным отходами I-IV класса, 72 ч.</t>
  </si>
  <si>
    <t>Подростки, молодежь           12 - 18 лет</t>
  </si>
  <si>
    <t>Подростки, молодежь           14 - 35 лет</t>
  </si>
  <si>
    <t>Подростки, молодежь          14 - 35 лет</t>
  </si>
  <si>
    <t>от 5 до 35 лет, семьи с детьми</t>
  </si>
  <si>
    <t>молодежь 18-35</t>
  </si>
  <si>
    <t>ноябрь</t>
  </si>
  <si>
    <t xml:space="preserve">Фестиваль молодежных активов «Мост дружбы»,  мероприятие </t>
  </si>
  <si>
    <t>180 (данная цифра считается в мероприятиях)</t>
  </si>
  <si>
    <t>1</t>
  </si>
  <si>
    <t>2</t>
  </si>
  <si>
    <t>3</t>
  </si>
  <si>
    <t>4</t>
  </si>
  <si>
    <t>Центр занятости Ленинского района                                   Администрация Ленинского района города Новосибирска МКУ Горзеленхоз</t>
  </si>
  <si>
    <t>июль-август</t>
  </si>
  <si>
    <t>молодежь 14-35 лет</t>
  </si>
  <si>
    <t>Мероприятие, посвященное празднованию 78 годовщины Великой Победы</t>
  </si>
  <si>
    <t>Бульвар Победы (стела) Ленинский район</t>
  </si>
  <si>
    <t xml:space="preserve">https://vk.com/public214393863?w=wall-214393863_24&amp;ysclid=loqw0asthe158118344 </t>
  </si>
  <si>
    <t>Благодарственное письмо за помощь в организации и проведении (Петрова О.В., НО; Ряюова А.В., методист; студия современного танца «Emotions», Варивода Е.Е., РКФ)</t>
  </si>
  <si>
    <t xml:space="preserve"> Школьный смотр-конкурс «Песни Великой Победы» </t>
  </si>
  <si>
    <t>МБОУ СОШ №66</t>
  </si>
  <si>
    <t xml:space="preserve">https://vk.com/club77329753?w=wall-77329753_574&amp;ysclid=loqw4153fx731546319ь </t>
  </si>
  <si>
    <t>Благодарность за помощь в организации мероприятия в качестве члена Жюри (Петрова О.В., НО)</t>
  </si>
  <si>
    <t xml:space="preserve">«День защиты детей» </t>
  </si>
  <si>
    <t xml:space="preserve">https://vk.com/wall-31259572_6787  </t>
  </si>
  <si>
    <t xml:space="preserve">Благодарность за помощь в проведении мероприятияот Депутатов Совета депутатов города Новосибирска Аникина А.Г. и Гончаровой Л.В. (МБУ МЦ им. А.П.Чехова СП «Импульс», НО Петровой О.В.) </t>
  </si>
  <si>
    <t>Бульвар Победы (остановка Волховская)</t>
  </si>
  <si>
    <t xml:space="preserve">https://vk.com/sp.impuls?w=wall-31259572_6955%2Fall </t>
  </si>
  <si>
    <t>Благодарность за активное участие в проведении мероприятия от Депутатов Совета депутатов города Новосибирска Аникина А.Г. и Гончаровой Л.В. (МБУ МЦ им. А.П. Чехова СП «Импульс», НО Петровой О.В.)</t>
  </si>
  <si>
    <t>Масленичные гулянья «Молодецкие забавы»</t>
  </si>
  <si>
    <t>февраль</t>
  </si>
  <si>
    <t>бульвар Победы, Юго-западный ж/м</t>
  </si>
  <si>
    <t>https://vk.com/chekhova_center?w=wall-34921853_11691</t>
  </si>
  <si>
    <t>Диплом 1 место - ТО "Феникс", куратор Терехова П. О., СРМ</t>
  </si>
  <si>
    <t>Интеллектуальный квиз «Земля и Космос», приуроченный ко дню космонавтики</t>
  </si>
  <si>
    <t>сквер космонавтов Ленинского района</t>
  </si>
  <si>
    <t>https://vk.com/sovremennik_nsk?w=wall-42382683_10064</t>
  </si>
  <si>
    <t>Квест " street champions: детективное агентство " МЦ "Современник"</t>
  </si>
  <si>
    <t>парк им. Кирова, Ленинский район</t>
  </si>
  <si>
    <t>https://vk.com/sovremennik_nsk?w=wall-42382683_10105</t>
  </si>
  <si>
    <t>3 место - ТО "Феникс", куратор Терехова П. О., СРМ</t>
  </si>
  <si>
    <t>Районная передвижная выставка социально-значимых плакатов по профилактике ПАВ «ЭТО – не модно!»</t>
  </si>
  <si>
    <t>16.01.2023- 31.01.2023</t>
  </si>
  <si>
    <t xml:space="preserve">онлайн </t>
  </si>
  <si>
    <t>https://vk.com/club121128847?w=wall-121128847_1662</t>
  </si>
  <si>
    <t>Турнир по мини-футболу среди молодёжи в рамках открытия летнего футбольного сезона "Молодёжный старт!</t>
  </si>
  <si>
    <t>МБУ "Молодёжный центр"Современник"</t>
  </si>
  <si>
    <t xml:space="preserve">https://vk.com/spolimpick?w=wall-113817151_2421%2Fall </t>
  </si>
  <si>
    <t>Диплом за второе место - 1 (СРМ Кипренко М.Л.)</t>
  </si>
  <si>
    <t>МБУ МЦ им. А.П. Чехова</t>
  </si>
  <si>
    <t>https://vk.com/wall-34921853_11682</t>
  </si>
  <si>
    <t>Диплом об участии в открытии Первичной площадки РДДМ (Студия современного танца «Emotions», Варивода Е.Е., РКФ; Дружина волонтеров «Сова», Рябова А.В., СРМ)</t>
  </si>
  <si>
    <t xml:space="preserve">https://vk.com/wall-31259572_6536 </t>
  </si>
  <si>
    <t>Диплом II степени (Команда «Арт-клуба «Сова», Мелькова Л.С., РКФ)</t>
  </si>
  <si>
    <t>Передвижная выставка социально-значимых плакатов по потреблению ПАВ «ЭТО – не модно!»</t>
  </si>
  <si>
    <t xml:space="preserve">https://vk.com/wall-31259572_6619 </t>
  </si>
  <si>
    <t>Диплом I, II степени (2 шт.) («Арт-клуба «Сова», Мелькова Л.С., РКФ)</t>
  </si>
  <si>
    <t xml:space="preserve">ЭКО-ИГРЫ «У озера» </t>
  </si>
  <si>
    <t>Озеро Юго-западного жилмассива Ленинский район</t>
  </si>
  <si>
    <t xml:space="preserve">https://vk.com/wall-31259572_6778 </t>
  </si>
  <si>
    <t>Диплом ПОБЕДИТЕЛЯ в конкурсе «Самая необычная находка» (Дружина волонтеров «Сова», руководитель – Рябова А.В,, СРМ)</t>
  </si>
  <si>
    <t xml:space="preserve">https://vk.com/sp.impuls?w=wall-31259572_7034%2Fall </t>
  </si>
  <si>
    <t>Диплом за активное участие (Дружине волонтеров «Сова»)</t>
  </si>
  <si>
    <t>Отчетная конференция ТОС "Массив"</t>
  </si>
  <si>
    <t>МБУ МЦ им. А.П. Чехова СП "Импульс"</t>
  </si>
  <si>
    <t xml:space="preserve">https://vk.com/wall80085507_1053 </t>
  </si>
  <si>
    <t xml:space="preserve">Благодарственное письмо НО Петровой О.В. от главы администрации Ленинского района А.В. Гриб; Благодарность от Депутатов Совета депутатов города Новосибирска Аникина А.Г. и Гончаровой Л.В.
</t>
  </si>
  <si>
    <t xml:space="preserve">Районный фестиваль «Мост дружбы» </t>
  </si>
  <si>
    <t xml:space="preserve">https://vk.com/wall-186614899_2316  </t>
  </si>
  <si>
    <t>Диплом за участие, благодарственное письмо руководителю (Дружине волонтеров «Сова» (Шелестова А.А., СРМ)</t>
  </si>
  <si>
    <t>онлайн</t>
  </si>
  <si>
    <t>участие                                                        Анохина М. В., методист</t>
  </si>
  <si>
    <t>Конкурс «Кадры решают все 2.0»</t>
  </si>
  <si>
    <t>март</t>
  </si>
  <si>
    <t>АПМИ</t>
  </si>
  <si>
    <t>https://novosibirsk.bezformata.com/listnews/kadri-reshayut-vse</t>
  </si>
  <si>
    <t>Диплом участника                                            Хикматулина З. И., СРМ, Самаров К. С., СРМ</t>
  </si>
  <si>
    <t>Онлайн-викторина, посвященная 100-летию гражд. Авиации, «Крылья России», ГКУ НСО «Центр патриотического воспитания»</t>
  </si>
  <si>
    <t>https://znso.ru/</t>
  </si>
  <si>
    <t>Сертификат участника - 3 шт.                         (Анохина М. В., Анохин М. Д., Хикматулина З. И.)</t>
  </si>
  <si>
    <t>Интерактивный пазл «знаю Новосибирскую область» ГКУ НСО «Центр патриотического воспитания»</t>
  </si>
  <si>
    <t>Интерактивный пазл «знаю Россию» ГКУ НСО «Центр патриотического воспитания»</t>
  </si>
  <si>
    <t>Онлайн-викторина «День воссоединения Крыма с Россией» ГКУ НСО «Центр патриотического воспитания»</t>
  </si>
  <si>
    <t>Сертификат участника - 2  шт.                         (Анохина М. В., Анохин М. Д.)</t>
  </si>
  <si>
    <t>Онлайн-викторина «Покуда стучат сердца, помните»ГКУ НСО «Центр патриотического воспитания»</t>
  </si>
  <si>
    <t>Сертификат участника - 4 шт.                         (Анохина М. В., Анохин М. Д., Хикматулина З. И., Самаров К. С.)</t>
  </si>
  <si>
    <t>Онлайн-викторина «80-летию формирования и боевого крещения 150/22 Сибирской добровольческой сталинской (рижской) гвардейской дивизии</t>
  </si>
  <si>
    <t>Сертификат участника                                          Анохина М. В.</t>
  </si>
  <si>
    <t>Онлайн викторина ко Дню России ГКУ НСО «Центр патриотического воспитания»</t>
  </si>
  <si>
    <t>май</t>
  </si>
  <si>
    <t>Мастер-класс "Сценическое движение"</t>
  </si>
  <si>
    <t>МБУ МЦ им. А. П. Чехова 1й Петропавловский пер.10</t>
  </si>
  <si>
    <t>https://vk.com/cvday?z=video-210994300_456239038%2Ffabf4c53b8e30effed%2Fpl_post_-210994300_143</t>
  </si>
  <si>
    <t>Всероссийская акция «Юбилей драматурга»</t>
  </si>
  <si>
    <t>Онлайн</t>
  </si>
  <si>
    <t>https://vk.com/chekhova_center?w=wall-34921853_11807</t>
  </si>
  <si>
    <t>участие</t>
  </si>
  <si>
    <t>Мастер-класс "Актерское мастерство: Тело, как инструмент артиста" </t>
  </si>
  <si>
    <t>https://vk.com/cvday?w=wall-210994300_178</t>
  </si>
  <si>
    <t>Мастер – класс по актерскому мастерству: «Искусство быть разным».</t>
  </si>
  <si>
    <t> 08.04.23</t>
  </si>
  <si>
    <t>https://vk.com/cvday?w=wall-210994300_252</t>
  </si>
  <si>
    <t>https://vk.com/cvday?z=photo-210994300_457239691%2Falbum-210994300_00%2Frev</t>
  </si>
  <si>
    <t>Мастер-класс "Пластическое воплощение художественного образа"</t>
  </si>
  <si>
    <t>https://vk.com/cvday?w=wall-210994300_226</t>
  </si>
  <si>
    <t>Онлайн мастер-класс "Любите искусство в себе, а не себя в искусстве"</t>
  </si>
  <si>
    <t>https://vk.com/cvday?w=wall-210994300_268</t>
  </si>
  <si>
    <t xml:space="preserve">Интеллектуальная игра "Кадры решают 2.0" </t>
  </si>
  <si>
    <t xml:space="preserve">Кировский район город Новосибирск </t>
  </si>
  <si>
    <t>https://vk.com/wall-90519248_3599?ysclid=lop5smfg1p254203735</t>
  </si>
  <si>
    <t>Сертификаты участника 7 штук   Театральная студия "Чайка", РКФ Печенкина М. Е.</t>
  </si>
  <si>
    <t xml:space="preserve">Сертификаты участника  5штук Театральная студия "Чайка", РКФ Печенкина М. Е. </t>
  </si>
  <si>
    <t xml:space="preserve">Сертификаты участника  5 штук Театральная студия "Чайка", РКФ Печенкина М. Е. </t>
  </si>
  <si>
    <t xml:space="preserve">Диплом участника Театральная студия "Чайка", РКФ Печенкина М. Е. </t>
  </si>
  <si>
    <t xml:space="preserve">Сертификаты участника 7 штук Театральная студия "Чайка", РКФ Печенкина М. Е. </t>
  </si>
  <si>
    <t>Сертифткаты участника 6 штук Театральная студия "Чайка", РКФ Печенкина М. Е. 
Сертифткаты участника 6 штук</t>
  </si>
  <si>
    <t xml:space="preserve"> Диплом  за участие МБУ МЦ им. А. П. Чехова команда центра.</t>
  </si>
  <si>
    <t xml:space="preserve"> Областной театральный фестиваль "Чеховский день"</t>
  </si>
  <si>
    <t xml:space="preserve">https://vk.com/wall-34921853_11812 </t>
  </si>
  <si>
    <t>Диплом участника (Социально-значимый проект «Шиповник», руководитель Рябова А.В., СРМ)</t>
  </si>
  <si>
    <t>Серия интеллектуальных игр «Кадры решают все 2.0» среди представителей работающей молодежи на предприятиях и в организациях муниципальных образований Новосибирской области</t>
  </si>
  <si>
    <t>Новосибирская государственная областная научная библиотека</t>
  </si>
  <si>
    <t xml:space="preserve">https://vk.com/wall-31259572_6575 </t>
  </si>
  <si>
    <t>Диплом за участие в отборочном этапе (Мелькова Л.С., РКФ, Харичкова К.В., СРМ)</t>
  </si>
  <si>
    <t xml:space="preserve">10 юбилейная экологическая акция «Живи, лес!» </t>
  </si>
  <si>
    <t>пос. Краснообск</t>
  </si>
  <si>
    <t xml:space="preserve">https://vk.com/zhivi_les_krasnoobsk?w=wall-180849532_695&amp;ysclid=loqvw3s3wq974122133 </t>
  </si>
  <si>
    <t>Благодарственное письмо за оказанную творческую поддержку (Мельковой Л.С., РКФ)</t>
  </si>
  <si>
    <r>
      <rPr>
        <sz val="11"/>
        <color theme="1"/>
        <rFont val="Times New Roman"/>
        <family val="1"/>
        <charset val="204"/>
      </rPr>
      <t xml:space="preserve">Форум молодежи Новосибирской области </t>
    </r>
    <r>
      <rPr>
        <b/>
        <sz val="11"/>
        <color theme="1"/>
        <rFont val="Times New Roman"/>
        <family val="1"/>
        <charset val="204"/>
      </rPr>
      <t>«ПРОрегион»</t>
    </r>
  </si>
  <si>
    <t>05.09.2023 - 08.09.2023</t>
  </si>
  <si>
    <t>Образовательный парк им. О. Кошевого</t>
  </si>
  <si>
    <t xml:space="preserve">https://vk.com/pro_region?ysclid=loqqcogave843015918 </t>
  </si>
  <si>
    <t>Сертификат за участие (Волынцева А.А., СРМ)</t>
  </si>
  <si>
    <t>Онлайн-вебинар «Открытое пространство или молодежный центр как участник реализации Порядка межведомственного взаимодействия по профилактике детского и семейного неблагополучия»</t>
  </si>
  <si>
    <t>Образовательный центр БФ «Солнечный город», онлайн</t>
  </si>
  <si>
    <t>https://kurs.sgdeti.ru/</t>
  </si>
  <si>
    <t>Городской семинар "Клиентоцентричность, как образ мышления"</t>
  </si>
  <si>
    <t>МЦ «Современник»</t>
  </si>
  <si>
    <t>https://yandex.ru/maps/org/sp_ami_spektr_mbu_mts_sovremennik/1042467386/?ll=82.899706%2C54.989983&amp;z=16</t>
  </si>
  <si>
    <t>участие                                                        Анохина М. В., методист, Хикматулина З. И., СРМ</t>
  </si>
  <si>
    <t>Городская социальная акция НШТО «Снегоборцы 2023»</t>
  </si>
  <si>
    <t>адресно</t>
  </si>
  <si>
    <t>https://vk.com/tophoenix?w=wall-106914265_3792%2Fall</t>
  </si>
  <si>
    <t>Диплом за активное участие курсантам ТО - 3 шт., куратор Терехова П. О., СРМ</t>
  </si>
  <si>
    <t xml:space="preserve">Конкурс красоты и таланта "Мисс и Мистер НШТО" </t>
  </si>
  <si>
    <t>НШТО</t>
  </si>
  <si>
    <t>https://vk.com/tophoenix?w=wall-106914265_3852%2Fall</t>
  </si>
  <si>
    <t>Диплом финалиста, курсант ТО,                   Диплом за участие, курсанты ТО - 2 шт., куратор Терехова П. О., СРМ</t>
  </si>
  <si>
    <t>Конкурс «Чирлидинг» городской Спартакиады НШТО</t>
  </si>
  <si>
    <t>https://vk.com/tokolibri?w=wall-214072223_437%2Fall</t>
  </si>
  <si>
    <t>КВН НШТО</t>
  </si>
  <si>
    <t>https://vk.com/tophoenix?w=wall-106914265_3889%2Fall</t>
  </si>
  <si>
    <t>Диплом за  участие, курсанты ТО , куратор Терехова П. О., СРМ</t>
  </si>
  <si>
    <t xml:space="preserve"> Экологическая акция «У моря Обского»</t>
  </si>
  <si>
    <t>парк у моря Обского</t>
  </si>
  <si>
    <t>https://vk.com/orlinoeplemya?from=quick_search&amp;w=wall-111656089_5488%2Fall</t>
  </si>
  <si>
    <t>Благодарственное письмо за соорганизацию куратору ВО "Орлиное племя" Коровиной Н. Д., СРМ</t>
  </si>
  <si>
    <t>Городская спартакиада НШТО</t>
  </si>
  <si>
    <t>август</t>
  </si>
  <si>
    <t>https://vk.com/tokolibri?w=wall-214072223_507%2Fall</t>
  </si>
  <si>
    <t>1 место - 3 шт., курсанты ТО , куратор Терехова П. О., СРМ</t>
  </si>
  <si>
    <t>2 место, курсанты ТО , куратор Терехова П. О., СРМ</t>
  </si>
  <si>
    <t>Слет-фестиваль "Отряды здесь"</t>
  </si>
  <si>
    <t>https://vk.com/tophoenix?w=wall-106914265_3953%2Fall</t>
  </si>
  <si>
    <t>Диплом за  участие - 3 шт., курсанты ТО , куратор Терехова П. О., СРМ</t>
  </si>
  <si>
    <t>Социальная акция "4 лапы"</t>
  </si>
  <si>
    <t>собачий приют "Верность"</t>
  </si>
  <si>
    <t>https://vk.com/tophoenix?w=wall-106914265_3955%2Fall</t>
  </si>
  <si>
    <t>Конкурс талантов НШТО "Вот так могу"</t>
  </si>
  <si>
    <t>https://vk.com/tokolibri?w=wall-214072223_494%2Fall</t>
  </si>
  <si>
    <t>Межнациональный этнический фестиваль Сокровища нации</t>
  </si>
  <si>
    <t>сентябрь</t>
  </si>
  <si>
    <t>ГБУК НСО "НОТКЦ"</t>
  </si>
  <si>
    <t>https://tatar.nso.ru/news</t>
  </si>
  <si>
    <t>Благодарственное письмо за помощь в оранизации -3 шт. (Савченко Ю.Д., Хикматулина З. И., Самаров К. С.)</t>
  </si>
  <si>
    <t xml:space="preserve">Слет "Наше время" </t>
  </si>
  <si>
    <t>октябрь</t>
  </si>
  <si>
    <t>https://m.vk.com/wall-76891840_9679</t>
  </si>
  <si>
    <t>1 Сибирский фестиваль COVER DANCE</t>
  </si>
  <si>
    <t>ТРЦ Сибирский молл</t>
  </si>
  <si>
    <t>https://www.youtube.com/channel/UCB53qQsJDLendHKd_Dtg1vA/videos</t>
  </si>
  <si>
    <t>Благодарственное письмо за помошь в организации, Самаров К. С., СРМ</t>
  </si>
  <si>
    <t>Городской творческий конкурс "Строки, опаленные войной"</t>
  </si>
  <si>
    <t xml:space="preserve">ул. Софийская, 15 (МАУК ПКиО «У моря Обского») </t>
  </si>
  <si>
    <t>https://vk.com/mc_levoberege?w=wall-197112102_1727</t>
  </si>
  <si>
    <t>Городской турнир по волейболу среди денских команд "академиада-2023"</t>
  </si>
  <si>
    <t>28-29.10.2023</t>
  </si>
  <si>
    <t>Сибирское отделение Российской академии наук</t>
  </si>
  <si>
    <t>https://vk.com/chekhova_center?w=wall-34921853_12273</t>
  </si>
  <si>
    <t>Первенство г. Новосибирска по волейболу среди мужских команд.</t>
  </si>
  <si>
    <t>21.01.2023 - 25.03.2023</t>
  </si>
  <si>
    <t xml:space="preserve">Спортивные залы города </t>
  </si>
  <si>
    <t xml:space="preserve">Городские соревнования по волейболу  </t>
  </si>
  <si>
    <t>https://vk.com/chekhova_center?w=wall-34921853_11870</t>
  </si>
  <si>
    <t xml:space="preserve">Городской фестиваль "Чеховский день" </t>
  </si>
  <si>
    <t>https://vk.com/club121128847?w=wall-121128847_1681</t>
  </si>
  <si>
    <t>Конкурс рисунков на тему "Я и космос".</t>
  </si>
  <si>
    <t>https://vk.com/club121128847?w=wall-121128847_1686</t>
  </si>
  <si>
    <t>Городской фестиваль«Семейный выходной»</t>
  </si>
  <si>
    <t xml:space="preserve">Нарымский сквер </t>
  </si>
  <si>
    <t>https://vk.com/club121128847</t>
  </si>
  <si>
    <t>5 летняя спартакиада среди молодежных активов и молодых специалиство сферы МП города Новосибирска "Форт боярд"</t>
  </si>
  <si>
    <t>Заельцовский парк</t>
  </si>
  <si>
    <t>https://vk.com/chekhova_center?w=wall-34921853_12161</t>
  </si>
  <si>
    <t xml:space="preserve">XX традиционный турнир по волейболу памяти им. Е. А. Бабкина в Первомайском района среди молодежных команд </t>
  </si>
  <si>
    <t xml:space="preserve">Первомайский район г. Новосибирск </t>
  </si>
  <si>
    <t>https://nsznsk.ru/press/news/xx-турнир-по-волейболу-имени-е-а-бабкина-2/?ysclid=loo2qhy9vj567639844</t>
  </si>
  <si>
    <t>Чемпионат города Новосибирска по волейболу среди команд НЖВЛ группа Б</t>
  </si>
  <si>
    <t>2023 гг.</t>
  </si>
  <si>
    <t xml:space="preserve">г. Новосибирск </t>
  </si>
  <si>
    <t xml:space="preserve">Рождественский турнир по волейболу </t>
  </si>
  <si>
    <t xml:space="preserve">г. Томск </t>
  </si>
  <si>
    <t>За профессиональные успехи и достижения в сфере молодежной политики города Новосибирска по итогам работы за 2022 год.</t>
  </si>
  <si>
    <t>За большой личный вклад в развитие МП города Новосибирска по итогам работы за 2023 год</t>
  </si>
  <si>
    <t>Медаль 130 –летию города Новосибирска</t>
  </si>
  <si>
    <t>74-ая легкоатлетическая эстафета памяти воинов-сибиряков, погибших в годы ВОВ</t>
  </si>
  <si>
    <t xml:space="preserve">Ленинский район г. Новосибирска </t>
  </si>
  <si>
    <t xml:space="preserve">https://vk.com/spolimpick?w=wall-113817151_2412%2Fall </t>
  </si>
  <si>
    <t>Грамота за 1 место - 1, грамота за второе место- 1, грамота за 3 место -1 (НО Белин В.В.)</t>
  </si>
  <si>
    <t>Городской фестиваль современной и уличной хореографии "Вален,ОК"</t>
  </si>
  <si>
    <t>МЦ "Дом молодёжи" Первомаского района</t>
  </si>
  <si>
    <t xml:space="preserve">https://vk.com/dom_molod?w=wall-119761317_9312 </t>
  </si>
  <si>
    <t>диплом за участие (КФ соврременного танца Пурпур, РКФ Кузнецова Д.Ю.)</t>
  </si>
  <si>
    <t>Кубок города Новосибирска по спортивной аэробике "Весенняя капель"</t>
  </si>
  <si>
    <t>22-23.04.2023</t>
  </si>
  <si>
    <t>Федерация спортивной аэробики НСО</t>
  </si>
  <si>
    <t xml:space="preserve">http://novosib-sport.ru/index.php?menu=10656 </t>
  </si>
  <si>
    <t>диплом за 1 место -1 (КФ аэробики, РКФ Луговая В.В.)</t>
  </si>
  <si>
    <t>Городские соревнования по футболу "Футбольный MIXX " среди молодёжных команд, сезон 2023 года</t>
  </si>
  <si>
    <t xml:space="preserve">https://vk.com/spolimpick?w=wall-113817151_2460%2Fall </t>
  </si>
  <si>
    <t>Диплом за 1 место -1 (СРМ Кипренко М.Л.)</t>
  </si>
  <si>
    <t>Первенство города Новосибирска по спортивной аэробике «Метелица»</t>
  </si>
  <si>
    <t>https://aero-sib.com/2023/02/14/%d0%b0%d0%bd%d0%be%d0%bd%d1%81-%d0%ba%d1%83%d0%b1%d0%be%d0%ba- %d0%bd%d0%be%d0%b2%d0%be%d1%81%d0%b8%d0%b1%d0%b8%d1%80%d1%81%d0%ba%d0%b0-%d0%bc%d0%b5%d1%82%d0%b5%d0%bb%d0%b8%d1%86%d0%b0-202/</t>
  </si>
  <si>
    <t>диплом за 3 место -3 (КФ аэробики, РКФ Луговая В.В.)</t>
  </si>
  <si>
    <t>Подведение итогов работы УМП за 2022 год</t>
  </si>
  <si>
    <t>КК им. В.В. Маяковского</t>
  </si>
  <si>
    <t xml:space="preserve">https://тымолод.рф/upload/resize_cache/iblock/69b/1000_1000_1/ie86rqzpusk3q4pnn1f0t2j3osh1v1m6.jpg </t>
  </si>
  <si>
    <t xml:space="preserve">Благодарственное письмо за профессиональные успехи и достижения в сфере молодежной политики города Новосибирска по итогам работы за 2022 год
(Харичкова К.В., СРМ)
</t>
  </si>
  <si>
    <t>НКПИ</t>
  </si>
  <si>
    <t xml:space="preserve">СП "Импульс", МБУ МЦ им. А.П. Чехова (vk.com) </t>
  </si>
  <si>
    <t xml:space="preserve">Благодарственное письмо, как члену жюри (Студия современного танца «Emotions», Варивода Е.Е., РКФ) </t>
  </si>
  <si>
    <t xml:space="preserve">Ежегодное социальное мероприятие «Флэшмоб #Аутизмнеприговор» </t>
  </si>
  <si>
    <t>ГАУК НСО Новосибирская филармония, государственный концертный зал имени А.М. Каца.</t>
  </si>
  <si>
    <t xml:space="preserve">https://vk.com/sp.impuls?w=wall-31259572_6616%2Fall </t>
  </si>
  <si>
    <t>Благодарственное письмо за помощь в организации и проведении (МБУ МЦ им. А.П. Чехова СП «Импульс»)</t>
  </si>
  <si>
    <t xml:space="preserve">Мероприятие «#СвоихНеБросаем» </t>
  </si>
  <si>
    <t xml:space="preserve">https://vk.com/wall571718107_366 </t>
  </si>
  <si>
    <t>Благодарность от Депутатов Совета депутатов города Новосибирска Аникина А.Г. и Гончаровой Л.В. (МБУ МЦ им. А.П.Чехова СП «Импульс», НО Петровой О.В.)</t>
  </si>
  <si>
    <t xml:space="preserve">Мастер-класс для учащихся медиагруппы «Школа» с использованием инновационных образовательных технологий, способствующих эффективной социализации детей с ОВЗ  </t>
  </si>
  <si>
    <t xml:space="preserve">ДМЦ «Флагман» </t>
  </si>
  <si>
    <t xml:space="preserve">https://vk.com/wall-117561650_1061 </t>
  </si>
  <si>
    <t>Благодарность за проведение (НО Петровой О.В; СРМ Рябовой А.В)</t>
  </si>
  <si>
    <t>Благотворительный проект для подростков и молодых людей с инвалидностью «Добрячная молодежка» (открытие)</t>
  </si>
  <si>
    <t>Банкетный зал "Любава"</t>
  </si>
  <si>
    <t xml:space="preserve">https://vk.com/wall-31259572_7148 </t>
  </si>
  <si>
    <t>Благодарственное письмо за помощь и участие от основателя «Клуба Добряков» М.Субанта (НО Петровой О.В.; РКФ Мельковой Л.С; методисту Рябовой А.В.)</t>
  </si>
  <si>
    <t xml:space="preserve">Фестиваль современной уличной хореографии «ВАЛЕНОК» </t>
  </si>
  <si>
    <t>28.10.2023 - 29.10.2023</t>
  </si>
  <si>
    <t>МЦ "Дом молодежи" Первомайского района</t>
  </si>
  <si>
    <t xml:space="preserve">https://vk.com/wall-119761317_9312 </t>
  </si>
  <si>
    <t>Диплом участника в номинации «Уличная хореография»  (студия современного танца «Emotions», РКФ Варивода Е.Е.) Сертификаты за участие в мастер-классах («ДЖАЗ-ФАНК», «ХИП-ХОП», «КОНТЕМПОРАРИ» - 3 шт.</t>
  </si>
  <si>
    <t>Городской семинар «Театр как средство познания жизни и способ нравственно-эстетического воспитания детей»/8 часов.</t>
  </si>
  <si>
    <t xml:space="preserve">МБУДО №14 </t>
  </si>
  <si>
    <t xml:space="preserve">https://vk.com/skolaiskusstw14nsk?w=wall-195793125_1734&amp;ysclid=loqq4mbqyr520681214 </t>
  </si>
  <si>
    <t>Сертификат за участие методисту Рябовой А.В.</t>
  </si>
  <si>
    <t xml:space="preserve">Городской семинар-практикум «Как «научить себя» играть, чтобы с удовольствием погружаться в игровой процесс с подростками и молодежью, в том числе с ОВЗ» </t>
  </si>
  <si>
    <t xml:space="preserve">https://vk.com/wall-31259572_7124 </t>
  </si>
  <si>
    <t>Сертификат за участие (Шелестова А.А., СРМ)</t>
  </si>
  <si>
    <t xml:space="preserve">XVI научно-практическая конференция «Актуальные проблемы и перспективы реализации молодежной политики города Новосибирска» </t>
  </si>
  <si>
    <t xml:space="preserve">18.10.2023 - 20.10.2023 </t>
  </si>
  <si>
    <t xml:space="preserve">https://timolod.ru/media/news/xvi-nauchno-prakticheskaya-konferentsiya-aktualnye-problemy-i-perspektivy-realizatsii-molodezhnoy-po/?ysclid=loqvpegxsj87737168 </t>
  </si>
  <si>
    <t>Сертификат участника - 4 шт. (Богданова М. В., зам.дир., Петрова О.В., НО, Бастрикова С. Ю., СРМ.,Шелестова А.А., СРМ)</t>
  </si>
  <si>
    <t>Учреждения управления молодежной политики</t>
  </si>
  <si>
    <t> Межрегионального театрального конкурса для детей и молодежи «Ворона и лисица». </t>
  </si>
  <si>
    <t>Региональные игры «Выбираю будущее». </t>
  </si>
  <si>
    <t>https://vk.com/molmik?w=wall-34294379_3284</t>
  </si>
  <si>
    <t>Всероссийский детский творческом конкурс «Защитника Отечества»</t>
  </si>
  <si>
    <t>14.02-28.02.2023</t>
  </si>
  <si>
    <t>https://vk.com/club121128847?w=wall-121128847_1666</t>
  </si>
  <si>
    <t>Всероссийский детский творческий конкурс декоративно-прикладного искусства «Творим и радуем»</t>
  </si>
  <si>
    <t>https://vk.com/club121128847?w=wall-121128847_1689</t>
  </si>
  <si>
    <t>Всероссийский творческий конкурс поделок "Шишки, жёлудь, три листочка"</t>
  </si>
  <si>
    <t>https://vk.com/club121128847?w=wall-121128847_1706</t>
  </si>
  <si>
    <t>Всероссийский конкурс хореографического искусства Level up</t>
  </si>
  <si>
    <t>г. Челябинск</t>
  </si>
  <si>
    <t>https://vk.com/chekhova_center?w=wall-34921853_11839https://vk.com/chekhova_center?w=wall-34921853_11664</t>
  </si>
  <si>
    <t>Всероссийский конкурс хореографического искусства «Арт-Компас»</t>
  </si>
  <si>
    <t>https://www.art-kompas.ru/</t>
  </si>
  <si>
    <t>Всероссийский закрытый грантовый конкурс среди лучших хореографических коллективов в г.Сочи</t>
  </si>
  <si>
    <t>5-7.04.2023</t>
  </si>
  <si>
    <t xml:space="preserve">г. Сочи </t>
  </si>
  <si>
    <t>https://www.art-center.ru/events/grandfinal/?ysclid=loo3y4v2ic879039977</t>
  </si>
  <si>
    <t>Первый Всероссийский хореографический конкурс «ТанцКод» г Екатеринбург</t>
  </si>
  <si>
    <t>13-15.04.2023</t>
  </si>
  <si>
    <t>г. Екатеренбург</t>
  </si>
  <si>
    <t>https://vk.com/chekhova_center?w=wall-34921853_11823</t>
  </si>
  <si>
    <t>Всероссийский фестиваль детского творчества «Кузя –музя»</t>
  </si>
  <si>
    <t>13-14.05.2023</t>
  </si>
  <si>
    <t>https://vk.com/chekhova_center?w=wall-34921853_11934</t>
  </si>
  <si>
    <t>VI  рейтинговый чемпионат по версии Лиги профессионалов "Жемчужина Востока"</t>
  </si>
  <si>
    <t>18-19.02.2023</t>
  </si>
  <si>
    <t>г. Томск, ДК "Авангард", театр "Версия"</t>
  </si>
  <si>
    <t xml:space="preserve">https://vk.com/ligazhemchuzhinatomsk2021?w=wall-157310437_1251%2Fall </t>
  </si>
  <si>
    <t>диплом за 1 место - 9, диплом за 2 место 6, диплом за 3 место -4, дипломы за участие -3 (КФ восточного танца "Платан", РКФ Бастрикова С.Ю,)</t>
  </si>
  <si>
    <t>Фестиваль «Легенды России»</t>
  </si>
  <si>
    <t>18.02.2023 - 19.02.2023</t>
  </si>
  <si>
    <t>ДК "Прогресс"</t>
  </si>
  <si>
    <t>Всероссийский Фестиваль "Сокровища Нации" (vk.com)</t>
  </si>
  <si>
    <t xml:space="preserve">Лауреат 1 степени, Благодарность руководителю (студия современного танца «Emotions», Варивода Е.Е., РКФ) </t>
  </si>
  <si>
    <t>Фестиваль культуры и искусств «ЗОЛОТОЙ КУБОК РОССИИ»</t>
  </si>
  <si>
    <t>15.04.2023 - 16.04.2023</t>
  </si>
  <si>
    <t xml:space="preserve">https://vk.com/sp.impuls?w=wall-31259572_6681%2Fall </t>
  </si>
  <si>
    <t>Лауреат 1 степени, благодарность руководителю (студия современного танца «Emotions», Варивода Е.Е., РКФ)</t>
  </si>
  <si>
    <t>Фестиваль Талантов «Мир Чудес»</t>
  </si>
  <si>
    <t>ДК "Сибтекстильмаш"</t>
  </si>
  <si>
    <t xml:space="preserve">http://www.nios.ru/news/25000?ysclid=loqwqv7cc5818560765 </t>
  </si>
  <si>
    <t>Лауреат I степени - 2 шт. (студия современного танца «Emotions», Варивода Е.Е., РКФ)</t>
  </si>
  <si>
    <t>Фестиваль Талантов «Колибри»</t>
  </si>
  <si>
    <t>https://vk.com/sp.impuls?w=wall-31259572_6752%2Fall</t>
  </si>
  <si>
    <t>Лауреат I степени, благодарственное письмо руководителю (студия современного танца «Emotions», Варивода Е.Е., РКФ)</t>
  </si>
  <si>
    <t>Всероссийский Фестиваль-конкурс хореографического мастерства RED FEST</t>
  </si>
  <si>
    <t>КТЦ "Евразия"</t>
  </si>
  <si>
    <t xml:space="preserve">https://mosaicfest.ru/red-fest-2023/?ysclid=loqwj98sn2750310332 </t>
  </si>
  <si>
    <t>Лауреаты II степени, Лауреаты III степени (2 шт.) (студия современного танца «Emotions», руководитель - Варивода Е.Е.)</t>
  </si>
  <si>
    <t>Всероссийская уличная акция #ДАРЮТЕПЛО</t>
  </si>
  <si>
    <t>Бульвар Победы Ленинский район</t>
  </si>
  <si>
    <t xml:space="preserve">https://vk.com/sp.impuls?w=wall-31259572_6893%2Fall </t>
  </si>
  <si>
    <t>Благодарственное письмо за участие</t>
  </si>
  <si>
    <t xml:space="preserve">https://vk.com/sp.impuls?w=wall-31259572_6904%2Fall </t>
  </si>
  <si>
    <t xml:space="preserve">https://vk.com/sp.impuls?w=wall-31259572_6992%2Fall </t>
  </si>
  <si>
    <t>https://vk.com/sp.impuls?w=wall-31259572_7071%2Fall</t>
  </si>
  <si>
    <t xml:space="preserve">https://vk.com/sp.impuls?w=wall-31259572_7161%2Fall </t>
  </si>
  <si>
    <t xml:space="preserve">«Большой этнографический диктант» </t>
  </si>
  <si>
    <t>03.11.2023 - 08.11.2023</t>
  </si>
  <si>
    <t xml:space="preserve">https://vk.com/miretno?ysclid=loqr2tu5p270654773 </t>
  </si>
  <si>
    <t>Сертификаты за участие (Петрова О.В., НО, Мелькова Л.С., РКФ, Новоселова А.Д., РКФ, Лебедева Н.Д., РКФ)</t>
  </si>
  <si>
    <t>Онлайн-курсы по добровольчеству</t>
  </si>
  <si>
    <t xml:space="preserve">Платформа «Добро.Университет» </t>
  </si>
  <si>
    <t xml:space="preserve">https://edu.dobro.ru/ </t>
  </si>
  <si>
    <t>Сертификаты за успешное освоение - 13 шт. (Шелестова А.А., СРМ)</t>
  </si>
  <si>
    <t>Поэтический международный конкурс юных чтецов «Живая классика»</t>
  </si>
  <si>
    <t>https://vk.com/im?sel=32971376&amp;w=wall-8830886_105576</t>
  </si>
  <si>
    <t>Театральная студия "Чайка", РКФ Печенкина М. Е.</t>
  </si>
  <si>
    <t>Международный фестиваль «КУРСКАЯ ДУГА - ВЕЛИКАЯ ПОБЕДА»</t>
  </si>
  <si>
    <t>https://pobeda-1945.ru/</t>
  </si>
  <si>
    <t>Международный конкурс видеопоэзии «Видеостихия»</t>
  </si>
  <si>
    <t xml:space="preserve">Международный конкурс изобразительного и декоративно прикладного творчества "Космос глазами детей" </t>
  </si>
  <si>
    <t>https://vk.com/club121128847?w=wall-121128847_1684</t>
  </si>
  <si>
    <t>Международный конкурс-фестиваль «Good day Fest»</t>
  </si>
  <si>
    <t>Международный фестиваль-конкурс «Адмиралтейская звезда»</t>
  </si>
  <si>
    <t>Международный фестиваль конкурс «Страна танца»</t>
  </si>
  <si>
    <t>Международный конкурс фестиваль хореографического искусства «Торнадо»</t>
  </si>
  <si>
    <t>Закрытый международный конкурс среди лучших коллективов России "Кубок победителей"</t>
  </si>
  <si>
    <t xml:space="preserve">г. Москва </t>
  </si>
  <si>
    <t>https://vk.com/chekhova_center?w=wall-34921853_12274</t>
  </si>
  <si>
    <t xml:space="preserve">Диплом лауреата 1 степени Театральная студия "Чайка", РКФ Печенкина М. Е. </t>
  </si>
  <si>
    <t xml:space="preserve">1 Диплом участника,1 Диплом за 3 место КФ "Успех", Котова Н.Ю., </t>
  </si>
  <si>
    <t xml:space="preserve">Гран-при,  Лауреат 1 степени
 коллектив "Фейерверк" РКФ Кривова М.Г., Самарина М. А.
</t>
  </si>
  <si>
    <t xml:space="preserve">Гран-при коллектив "Фейерверк" РКФ Кривова М.Г., Самарина М. А.
</t>
  </si>
  <si>
    <t xml:space="preserve">Диплом лауреата 2 степени коллектив "Фейерверк" РКФ Кривова М.Г., Самарина М. А.
</t>
  </si>
  <si>
    <t xml:space="preserve">Гран-при
коллектив "Фейерверк" РКФ Кривова М.Г., Самарина М. А.
</t>
  </si>
  <si>
    <t xml:space="preserve">Лауреат 1 и 2 степени, 2 благодарственных письма коллектив "Фейерверк" РКФ Кривова М.Г., Самарина М. А.
</t>
  </si>
  <si>
    <t>ХII международный фестиваль восточного танца «Cairo mirage» (г. Москва)</t>
  </si>
  <si>
    <t>28-31.03.2023</t>
  </si>
  <si>
    <t>г. Москва, парк-отель "Покровское"</t>
  </si>
  <si>
    <t xml:space="preserve">https://cairomirage.com/cairomirage </t>
  </si>
  <si>
    <t>диплом за 1 место - 9, диплом за 2 место 8, диплом за 3 место - 1, дипломы за участие -5 (КФ восточного танца "Платан", РКФ Бастрикова С.Ю,)</t>
  </si>
  <si>
    <t>X международный фестиваль восточного танца и танцев народов мира "Orientaliya" (Платан)</t>
  </si>
  <si>
    <t>27-29.10.2023</t>
  </si>
  <si>
    <t>г. Новосибирск КДЦ им. Станиславского</t>
  </si>
  <si>
    <t xml:space="preserve">https://vk.com/orientalianovosibirsk?w=wall-98981094_2870%2Fall </t>
  </si>
  <si>
    <t>диплом за 1 место - 18, диплом за 2 место 8, диплом за 3 место - 8 дипломы за участие -5 (КФ восточного танца "Платан", РКФ Бастрикова С.Ю,)</t>
  </si>
  <si>
    <t>X международный фестиваль восточного танца и танцев народов мира "Orientaliya"(Саулешка)</t>
  </si>
  <si>
    <t>диплом за 1 место - 2, диплом за 2 место 4, диплом за 3 место - 5, дипломы за участие -6 (КФ адаптивной хореографии "Саулешка" Гурина С.Б.)</t>
  </si>
  <si>
    <t xml:space="preserve">Международный Фестиваль-конкурс «Роза ветров» </t>
  </si>
  <si>
    <t xml:space="preserve">Цент. корпус НГТУ </t>
  </si>
  <si>
    <t>Фестиваль "Роза Ветров" в Новосибирске (vk.com)</t>
  </si>
  <si>
    <t>Лауреат II степени - 2 шт. (студия современного танца «Emotions», Варивода Е.Е., РКФ)</t>
  </si>
  <si>
    <r>
      <t xml:space="preserve"> «День соседей»</t>
    </r>
    <r>
      <rPr>
        <sz val="11"/>
        <color theme="1"/>
        <rFont val="Times New Roman"/>
        <family val="1"/>
        <charset val="204"/>
      </rPr>
      <t xml:space="preserve"> </t>
    </r>
  </si>
  <si>
    <r>
      <rPr>
        <b/>
        <sz val="11"/>
        <rFont val="Times New Roman"/>
        <family val="1"/>
        <charset val="204"/>
      </rPr>
      <t>Диплом участника</t>
    </r>
    <r>
      <rPr>
        <sz val="11"/>
        <rFont val="Times New Roman"/>
        <family val="1"/>
        <charset val="204"/>
      </rPr>
      <t xml:space="preserve"> Театральная студия "Чайка", РКФ Печенкина М. Е. </t>
    </r>
  </si>
  <si>
    <t>4 Диплома участника
КФ "Успех", РКФ Котова Н.Ю., 4 Диплома участника</t>
  </si>
  <si>
    <t>Социально значимые проекты фонда Людт рядом</t>
  </si>
  <si>
    <t>фонд поддержки и развития социально значимых проектов  Юлии Стрэга</t>
  </si>
  <si>
    <t>благодарственное письмо (Кривова М. Г., КФ Фейерверк)</t>
  </si>
  <si>
    <t>-</t>
  </si>
  <si>
    <r>
      <rPr>
        <b/>
        <sz val="11"/>
        <rFont val="Times New Roman"/>
        <family val="1"/>
        <charset val="204"/>
      </rPr>
      <t xml:space="preserve">Диплом лауреата 1 стемпени, диплом участника, благодарственное письмо. </t>
    </r>
    <r>
      <rPr>
        <sz val="11"/>
        <rFont val="Times New Roman"/>
        <family val="1"/>
        <charset val="204"/>
      </rPr>
      <t xml:space="preserve">Театральная студия "Чайка", РКФ Печенкина М. Е. </t>
    </r>
  </si>
  <si>
    <r>
      <rPr>
        <b/>
        <sz val="11"/>
        <rFont val="Times New Roman"/>
        <family val="1"/>
        <charset val="204"/>
      </rPr>
      <t xml:space="preserve">Диплом 1 место. </t>
    </r>
    <r>
      <rPr>
        <sz val="11"/>
        <rFont val="Times New Roman"/>
        <family val="1"/>
        <charset val="204"/>
      </rPr>
      <t xml:space="preserve">Секция волейбола "Восток-3" РКФ Мартюшова А.А., </t>
    </r>
  </si>
  <si>
    <r>
      <rPr>
        <b/>
        <sz val="11"/>
        <rFont val="Times New Roman"/>
        <family val="1"/>
        <charset val="204"/>
      </rPr>
      <t>Диплом 6 место</t>
    </r>
    <r>
      <rPr>
        <sz val="11"/>
        <rFont val="Times New Roman"/>
        <family val="1"/>
        <charset val="204"/>
      </rPr>
      <t xml:space="preserve"> Секция волейбола "Восток-1", РКФ Грибков В.А., </t>
    </r>
  </si>
  <si>
    <r>
      <rPr>
        <b/>
        <sz val="11"/>
        <rFont val="Times New Roman"/>
        <family val="1"/>
        <charset val="204"/>
      </rPr>
      <t>Диплом 1 место</t>
    </r>
    <r>
      <rPr>
        <sz val="11"/>
        <rFont val="Times New Roman"/>
        <family val="1"/>
        <charset val="204"/>
      </rPr>
      <t xml:space="preserve">  Секция волейбола "Восток-1", РКФ Грибков В.А., </t>
    </r>
  </si>
  <si>
    <r>
      <rPr>
        <b/>
        <sz val="11"/>
        <rFont val="Times New Roman"/>
        <family val="1"/>
        <charset val="204"/>
      </rPr>
      <t>Диплом Лауреата III степени</t>
    </r>
    <r>
      <rPr>
        <sz val="11"/>
        <rFont val="Times New Roman"/>
        <family val="1"/>
        <charset val="204"/>
      </rPr>
      <t xml:space="preserve"> КФ "Успех", РКФ Котова Н.Ю., </t>
    </r>
  </si>
  <si>
    <r>
      <rPr>
        <b/>
        <sz val="11"/>
        <rFont val="Times New Roman"/>
        <family val="1"/>
        <charset val="204"/>
      </rPr>
      <t xml:space="preserve">2 Диплома участника </t>
    </r>
    <r>
      <rPr>
        <sz val="11"/>
        <rFont val="Times New Roman"/>
        <family val="1"/>
        <charset val="204"/>
      </rPr>
      <t xml:space="preserve">КФ "Успех", РКФ Котова Н.Ю., </t>
    </r>
  </si>
  <si>
    <r>
      <t xml:space="preserve"> </t>
    </r>
    <r>
      <rPr>
        <b/>
        <sz val="11"/>
        <rFont val="Times New Roman"/>
        <family val="1"/>
        <charset val="204"/>
      </rPr>
      <t>Дипломы участников</t>
    </r>
    <r>
      <rPr>
        <sz val="11"/>
        <rFont val="Times New Roman"/>
        <family val="1"/>
        <charset val="204"/>
      </rPr>
      <t xml:space="preserve"> КФ "Успех", РКФ Котова Н.Ю.,</t>
    </r>
  </si>
  <si>
    <r>
      <rPr>
        <b/>
        <sz val="11"/>
        <rFont val="Times New Roman"/>
        <family val="1"/>
        <charset val="204"/>
      </rPr>
      <t>Диплом за участие</t>
    </r>
    <r>
      <rPr>
        <sz val="11"/>
        <rFont val="Times New Roman"/>
        <family val="1"/>
        <charset val="204"/>
      </rPr>
      <t xml:space="preserve"> МБУ МЦ им. А. П. Чехова, </t>
    </r>
  </si>
  <si>
    <r>
      <rPr>
        <b/>
        <sz val="11"/>
        <rFont val="Times New Roman"/>
        <family val="1"/>
        <charset val="204"/>
      </rPr>
      <t xml:space="preserve">Диплом 1 место </t>
    </r>
    <r>
      <rPr>
        <sz val="11"/>
        <rFont val="Times New Roman"/>
        <family val="1"/>
        <charset val="204"/>
      </rPr>
      <t xml:space="preserve"> МБУ МЦ им. А. П. Чехова, </t>
    </r>
  </si>
  <si>
    <r>
      <rPr>
        <b/>
        <sz val="11"/>
        <rFont val="Times New Roman"/>
        <family val="1"/>
        <charset val="204"/>
      </rPr>
      <t>Диплом 3 место</t>
    </r>
    <r>
      <rPr>
        <sz val="11"/>
        <rFont val="Times New Roman"/>
        <family val="1"/>
        <charset val="204"/>
      </rPr>
      <t xml:space="preserve">  МБУ МЦ им. А. П. Чехова, секция волейбола Восток-3, РКФ Мартюшова А. А., </t>
    </r>
  </si>
  <si>
    <r>
      <rPr>
        <b/>
        <sz val="11"/>
        <rFont val="Times New Roman"/>
        <family val="1"/>
        <charset val="204"/>
      </rPr>
      <t>Диплом 3 место</t>
    </r>
    <r>
      <rPr>
        <sz val="11"/>
        <rFont val="Times New Roman"/>
        <family val="1"/>
        <charset val="204"/>
      </rPr>
      <t xml:space="preserve"> МБУ МЦ им. А. П. Чехова, секция волейбола Восток-3, РКФ Мартюшова А. А.,   </t>
    </r>
  </si>
  <si>
    <r>
      <rPr>
        <b/>
        <sz val="11"/>
        <rFont val="Times New Roman"/>
        <family val="1"/>
        <charset val="204"/>
      </rPr>
      <t>Благодарственное письмо</t>
    </r>
    <r>
      <rPr>
        <sz val="11"/>
        <rFont val="Times New Roman"/>
        <family val="1"/>
        <charset val="204"/>
      </rPr>
      <t xml:space="preserve">  СРМ Печенкина М. Е. </t>
    </r>
  </si>
  <si>
    <r>
      <rPr>
        <b/>
        <sz val="11"/>
        <rFont val="Times New Roman"/>
        <family val="1"/>
        <charset val="204"/>
      </rPr>
      <t>Благодарственное письмо</t>
    </r>
    <r>
      <rPr>
        <sz val="11"/>
        <rFont val="Times New Roman"/>
        <family val="1"/>
        <charset val="204"/>
      </rPr>
      <t xml:space="preserve">  Заместитель директора по АХЧ  Нечепуренко Л. А. </t>
    </r>
  </si>
  <si>
    <r>
      <rPr>
        <b/>
        <sz val="11"/>
        <rFont val="Times New Roman"/>
        <family val="1"/>
        <charset val="204"/>
      </rPr>
      <t>Медаль 12 штук</t>
    </r>
    <r>
      <rPr>
        <sz val="11"/>
        <rFont val="Times New Roman"/>
        <family val="1"/>
        <charset val="204"/>
      </rPr>
      <t xml:space="preserve"> ( Филонова О. А., Нечепуренко Л. А., Богданова М. В., Белин В. В., Петрова О. В., Анохина М. В., Бастрикова С.Ю., Рябова А. В., Чайковская Ю.В., Мелькова Л. С., Пересыпкина Н. Н., Саратова О. В.)</t>
    </r>
  </si>
  <si>
    <r>
      <rPr>
        <sz val="11"/>
        <rFont val="Times New Roman"/>
        <family val="1"/>
        <charset val="204"/>
      </rPr>
      <t>Конкурс «Мисс весна» среди народных дружин и общественных объединений правоохранительной направленности и поддержку деятельности штаба НД и ООПН г. Новосибирска</t>
    </r>
    <r>
      <rPr>
        <b/>
        <sz val="11"/>
        <rFont val="Times New Roman"/>
        <family val="1"/>
        <charset val="204"/>
      </rPr>
      <t xml:space="preserve"> </t>
    </r>
    <r>
      <rPr>
        <sz val="12"/>
        <color theme="1"/>
        <rFont val="Times New Roman"/>
        <family val="1"/>
        <charset val="204"/>
      </rPr>
      <t/>
    </r>
  </si>
  <si>
    <r>
      <rPr>
        <b/>
        <sz val="11"/>
        <rFont val="Times New Roman"/>
        <family val="1"/>
        <charset val="204"/>
      </rPr>
      <t>Диплом  за1 место</t>
    </r>
    <r>
      <rPr>
        <sz val="11"/>
        <rFont val="Times New Roman"/>
        <family val="1"/>
        <charset val="204"/>
      </rPr>
      <t xml:space="preserve">   МБУ МЦ им. А. П. Чехова команда центра </t>
    </r>
  </si>
  <si>
    <t xml:space="preserve">4 Диплома за 2 место, 1 благодарственное письмо КФ "Успех", РКФ Котова Н.Ю., </t>
  </si>
  <si>
    <t xml:space="preserve">3 Диплома за 1 место,
1 благодарственное письмо  КФ "Успех", РКФ Котова Н.Ю., 
</t>
  </si>
  <si>
    <t xml:space="preserve">3 диплома за 1 место, диплом за 2 место, благодарственное письмо  КФ "Успех", РКФ Котова Н.Ю., </t>
  </si>
  <si>
    <t xml:space="preserve">Диплом лауреата  степени, диплом лауреата 2 степени. Коллектив "Фейерверк" РКФ Кривова М.Г., Самарина М. А. </t>
  </si>
  <si>
    <t xml:space="preserve">2 диплома  лауреата  1 степени. Коллектив "Фейерверк" РКФ Кривова М.Г., Самарина М. А. </t>
  </si>
  <si>
    <t xml:space="preserve">Диплом  лауреата  2 степени. коллектив "Фейерверк" РКФ Кривова М.Г., Самарина М. А.  </t>
  </si>
  <si>
    <t>Диплом лауреата 1 степени, диплом  лауреата  2 степени. Коллектив "Фейерверк" РКФ Кривова М.Г., Самарина М. А.  Диплом лауреата 1 степени, диплом  лауреата  2 степени.</t>
  </si>
  <si>
    <t xml:space="preserve">Гран-при Коллектив "Фейерверк" РКФ Кривова М.Г., Самарина М. А.  </t>
  </si>
  <si>
    <t>Всероссийский журнал «Инспектор по делам несовершеннолетних» №9, июнь 2023 статья «Соучаствующее проектирование как метод поддержки и развития творческих инициатив подростков и молодежи». Статья «Культурное АРТ-наследие в профилактике асоциального поведения подростков» (одобрена в июне 2023 года).</t>
  </si>
  <si>
    <t>"Феникс"</t>
  </si>
  <si>
    <t>14-17</t>
  </si>
  <si>
    <t>Дружина волонтеров "Сова"</t>
  </si>
  <si>
    <t>12 - 17 лет</t>
  </si>
  <si>
    <t xml:space="preserve"> Форум молодежи по Новосибирской области «PROрегион - 2023»</t>
  </si>
  <si>
    <t xml:space="preserve">https://vk.com/pro_region?ysclid=l9ilh42a70835568037 </t>
  </si>
  <si>
    <t>Форум работающей молодежи Новосибироской области</t>
  </si>
  <si>
    <t>https://timolod.ru/media/news/forum-rabotayushchey-molodezhi/</t>
  </si>
  <si>
    <t>https://superchexov.wixsite.com/chekhovcenter</t>
  </si>
  <si>
    <t>https://www.timolod.ru/organization/molodezhnye-tsentry/imeni_a_p_chekhova/</t>
  </si>
  <si>
    <t>https://vk.com/chekhova_center</t>
  </si>
  <si>
    <t xml:space="preserve">   https://vk.com/sp.impuls</t>
  </si>
  <si>
    <t xml:space="preserve">https://vk.com/youthresidence </t>
  </si>
  <si>
    <t>Группа в социальной сети Вконтакте Чехова</t>
  </si>
  <si>
    <t>Группа в социальной сети Вконтакте СП Импульс</t>
  </si>
  <si>
    <t xml:space="preserve">Группа в социальной сети Вконтакте Резиденция молодежи </t>
  </si>
  <si>
    <t>Группа в социальной сети Вконтакте СП Олимпик</t>
  </si>
  <si>
    <t>https://vk.com/spolimpick</t>
  </si>
  <si>
    <t xml:space="preserve">Социально значимая акция "Мир без насилия" (50 шт.); Социально значимая акция день светофора (50 шт.); Фестиваль "Чеховский день" (80 шт); Буклеты к Всемирному дню борьбы против туберкулёза «Дыши свободно!» (100 шт.); буклеты по правилам поведения на водных объектах «Купаться ЗАПРЕЩЕНО!» (100 шт.); буклеты «Вся, правда, о   СПИДе!» (100 шт.). Памятки: «Беда на воде» (26 шт.), «Осторожно, тонкий лед» (20 шт.), «Неотвратимость наказания за осуществление экстремистской деятельности» (65 шт.), «Полезные ресурсы для родителей» (ссылки на интернет ресурсы) (15 шт.), «Универсальные советы для родителей по воспитанию детей, способные предотвратить развитие рискованного поведения» (15 шт.).
</t>
  </si>
  <si>
    <t xml:space="preserve">Информационный буклет о деятельности учреждения (200 шт) разработка афиш (90 шт.)Информационные листовки (с контактами молодежного пространства) (150 шт.) Агитационные листовки мини-проекта «Твоё слово», в рамках проекта «StartUp» (50 шт.) Агитационные листовки ТО «Феникс», «Беркут» (60 шт.) Постер с анонсом мероприятия мини-проекта «Твоё слово», в рамках проекта «StartUp» (4 шт.)Афиши: Массовая зарядка к Международному дню здоровья «Заряд бодрости от ИМПУЛЬС» (200 шт.); Семейный тимбилдинг "МЫ" к международному Дню Семьи (200 шт.); ЭКО-ИГРЫ "У озера" (200 шт.); Творческая гостиная к Дню Пушкина "Поэт на все времена" (200 шт.); Фестиваль молодежи "На нашей волне!" (200 шт.), Информационные листовки (Социальная уличная служба - 430 шт.) </t>
  </si>
  <si>
    <t>Специалисты молодежных центров и иных учреждений</t>
  </si>
  <si>
    <r>
      <t xml:space="preserve">Семинар-практикум "Успешные практики работы с семьями, воспитывающими детей и подростков с ОВЗ, в проектной деятельности молодежного центра" </t>
    </r>
    <r>
      <rPr>
        <b/>
        <sz val="14"/>
        <color rgb="FFC00000"/>
        <rFont val="Times New Roman"/>
        <family val="1"/>
        <charset val="204"/>
      </rPr>
      <t>(нет в МЗ)</t>
    </r>
  </si>
  <si>
    <r>
      <t xml:space="preserve">Семинар-практикум "Как "научить себя" играть, чтобы с удовольствием погружаться в игровой процесс с подростками и молодежью, в том числе с ОВЗ" </t>
    </r>
    <r>
      <rPr>
        <b/>
        <sz val="14"/>
        <color rgb="FFC00000"/>
        <rFont val="Times New Roman"/>
        <family val="1"/>
        <charset val="204"/>
      </rPr>
      <t>(нет в МЗ)</t>
    </r>
  </si>
  <si>
    <r>
      <rPr>
        <sz val="14"/>
        <rFont val="Times New Roman"/>
        <family val="1"/>
        <charset val="204"/>
      </rPr>
      <t>СП «Чехова»:  (Головное)                                                                                                                                по адресу: 1-й Петропавловский переулок, 10
9.00 – 22.00 понедельник – воскресенье;
по адресу: ул. Станиславского, 20                                                                                                  9.00 - 20.00 понедельник – воскресенье;
СП «Импульс»: ул. Связистов 139/1                                                                                                                                     9.00 – 22.00 понедельник – воскресенье;
СП «Олимпик»: 
по адресу: ул.9-й Гвардейской Дивизии, 2 
9.00 – 22.00  понедельник – воскресенье.</t>
    </r>
    <r>
      <rPr>
        <sz val="14"/>
        <color rgb="FFFF0000"/>
        <rFont val="Times New Roman"/>
        <family val="1"/>
        <charset val="204"/>
      </rPr>
      <t xml:space="preserve">
</t>
    </r>
  </si>
  <si>
    <t xml:space="preserve">«Новосибирский государственный педагогический университет» Институт культуры и молодежной политики, «Социальная работа с молодежью», 3 курс </t>
  </si>
  <si>
    <t>(Головное) Структурное подразделения "Чехова" - 38 чел.                                                                                                                                                                                                         Структурное подразделения"Импульс" - 12 чел.                                                                                                                 Структурное подразделения"Олимпик" - 17 чел.                                                                                                                           Итого: 67 чел.</t>
  </si>
  <si>
    <t>АНО ВО Сибирский университет потребительской кооперации, психология и педагогика в социальной сфере</t>
  </si>
  <si>
    <t xml:space="preserve">Новосибирский кооперативный техникум имени А. Н. Косыгина Новосибирского облпотребсоюза, дизайн по отраслям, 2 курс </t>
  </si>
  <si>
    <t xml:space="preserve">ГАПОУ НСО "Новосибирское училище (колледж) олимпийского резерва; физическая культура, 4 курс  </t>
  </si>
  <si>
    <t xml:space="preserve">ГАПОУ НСО "Новосибирский областной колледж культуры и искусств"; хореографическое творчество, 4 курс  </t>
  </si>
  <si>
    <t xml:space="preserve">ГАПОУ НСО "Новосибирский областной колледж культуры и искусств", направление: "Социально-культурная деятельность", 3 курс.  </t>
  </si>
  <si>
    <t>Областное государственное автономное профессиональное образовательное учреждение "Губернаторский колледж социально-культурных технологий и инноваций", социальная культурная деятельность, 2 курс</t>
  </si>
  <si>
    <t>Курсы повышения квалификации Курс "Профилактика терроризма" (72 часа)</t>
  </si>
  <si>
    <t xml:space="preserve"> "Изобразительное искусство: теория и методика преподавания в образовательной организации" (540 часов) </t>
  </si>
  <si>
    <t>Курсы повышения квалификации Курс "Организация работы с обучающимися с ограниченными возможностями здоровья (ОВЗ) в соответствии с ФГОС" (72 часа)</t>
  </si>
  <si>
    <t xml:space="preserve">ООО "Инфоурок" г. Смоленск  https://infourok.ru/ </t>
  </si>
  <si>
    <t xml:space="preserve">ООО "Центр инновационного образования и воспитания" г. Саратов https://ediniy-urok-deti.ru/ </t>
  </si>
  <si>
    <t xml:space="preserve">Курс "Обеспечение экологической безопасности руководителями и специалистами общехозяйственных систем управления" (112 часа) </t>
  </si>
  <si>
    <t xml:space="preserve">АНО ДПО "Дальневосточный институт дополнительного профессионального образования" г. Хабаровск https://dvipraz.ru/  </t>
  </si>
  <si>
    <r>
      <t xml:space="preserve">МКУ г. Новосибирска ""Служба АСР и ГЗ",  </t>
    </r>
    <r>
      <rPr>
        <b/>
        <sz val="12"/>
        <rFont val="Times New Roman"/>
        <family val="1"/>
        <charset val="204"/>
      </rPr>
      <t>https://novo-sibirsk.ru/dep/emergency/structure/emergency-rescue/</t>
    </r>
    <r>
      <rPr>
        <sz val="12"/>
        <rFont val="Times New Roman"/>
        <family val="1"/>
        <charset val="204"/>
      </rPr>
      <t xml:space="preserve">        </t>
    </r>
  </si>
  <si>
    <r>
      <t xml:space="preserve">МКУ г. Новосибирска ""Служба АСР и ГЗ", </t>
    </r>
    <r>
      <rPr>
        <b/>
        <sz val="12"/>
        <rFont val="Times New Roman"/>
        <family val="1"/>
        <charset val="204"/>
      </rPr>
      <t xml:space="preserve">https://novo-sibirsk.ru/dep/emergency/structure/emergency-rescue/     </t>
    </r>
    <r>
      <rPr>
        <sz val="12"/>
        <rFont val="Times New Roman"/>
        <family val="1"/>
        <charset val="204"/>
      </rPr>
      <t xml:space="preserve">        </t>
    </r>
  </si>
  <si>
    <r>
      <t xml:space="preserve">АНО ДПО "Дальневосточный институт дополнительного профессионального образования" </t>
    </r>
    <r>
      <rPr>
        <b/>
        <sz val="12"/>
        <rFont val="Times New Roman"/>
        <family val="1"/>
        <charset val="204"/>
      </rPr>
      <t>https://edu.dvipraz.ru/</t>
    </r>
    <r>
      <rPr>
        <sz val="12"/>
        <rFont val="Times New Roman"/>
        <family val="1"/>
        <charset val="204"/>
      </rPr>
      <t xml:space="preserve"> </t>
    </r>
  </si>
  <si>
    <t xml:space="preserve">Министерство науки и высшего образования РФ  https://minobrnauki.gov.ru/  </t>
  </si>
  <si>
    <r>
      <t xml:space="preserve">ООО "Инфоурок" г. Смоленск Курс профессиональной переподготовки https://infourok.ru/ </t>
    </r>
    <r>
      <rPr>
        <b/>
        <sz val="12"/>
        <color rgb="FFC00000"/>
        <rFont val="Times New Roman"/>
        <family val="1"/>
        <charset val="204"/>
      </rPr>
      <t/>
    </r>
  </si>
  <si>
    <r>
      <t>ООО "Центр профессиональной подготовки кадров" г. Саратов ,</t>
    </r>
    <r>
      <rPr>
        <b/>
        <sz val="12"/>
        <rFont val="Times New Roman"/>
        <family val="1"/>
        <charset val="204"/>
      </rPr>
      <t xml:space="preserve"> https://cpkrus.ru/saratov/  </t>
    </r>
  </si>
  <si>
    <r>
      <t xml:space="preserve">АНО ДПО Институт подготовки контрактных управляющих    </t>
    </r>
    <r>
      <rPr>
        <b/>
        <sz val="12"/>
        <rFont val="Times New Roman"/>
        <family val="1"/>
        <charset val="204"/>
      </rPr>
      <t>https://www.ipku.ru/</t>
    </r>
    <r>
      <rPr>
        <sz val="12"/>
        <rFont val="Times New Roman"/>
        <family val="1"/>
        <charset val="204"/>
      </rPr>
      <t xml:space="preserve">  </t>
    </r>
  </si>
  <si>
    <r>
      <t xml:space="preserve">АНО ДПО Институт подготовки контрактных управляющих </t>
    </r>
    <r>
      <rPr>
        <b/>
        <sz val="12"/>
        <rFont val="Times New Roman"/>
        <family val="1"/>
        <charset val="204"/>
      </rPr>
      <t xml:space="preserve">https://www.ipku.ru/  </t>
    </r>
    <r>
      <rPr>
        <sz val="12"/>
        <rFont val="Times New Roman"/>
        <family val="1"/>
        <charset val="204"/>
      </rPr>
      <t xml:space="preserve">   </t>
    </r>
  </si>
  <si>
    <r>
      <t xml:space="preserve">ООО Сибирский учебный центр профессиональной переподготовки и повышения увалификации </t>
    </r>
    <r>
      <rPr>
        <b/>
        <sz val="12"/>
        <rFont val="Times New Roman"/>
        <family val="1"/>
        <charset val="204"/>
      </rPr>
      <t>https://www.sucenter54.ru/</t>
    </r>
    <r>
      <rPr>
        <sz val="12"/>
        <rFont val="Times New Roman"/>
        <family val="1"/>
        <charset val="204"/>
      </rPr>
      <t xml:space="preserve"> </t>
    </r>
  </si>
  <si>
    <t xml:space="preserve">ООО "Инфоурок" г. Смоленск Курс профессиональной переподготовки https://infourok.ru/  </t>
  </si>
  <si>
    <t>Межнациональный этнический фестиваль "Сокровища наций"</t>
  </si>
  <si>
    <t>https://tatcentr12.ru/vserossijskij-mezhnatsionalnyj-etnicheskij-festival-sokrovishha-natsij/</t>
  </si>
  <si>
    <t>Открытый дистанционный конкурс творческих работ "Мой друг робот"</t>
  </si>
  <si>
    <t>https://vk.com/club121128847?w=wall-121128847_1711</t>
  </si>
  <si>
    <t>Смотр-конкурс на лучшую учебно-материальную базу в области гражданской обороны и защиты населения от ЧС</t>
  </si>
  <si>
    <t>Праздник "Доброе сердце"</t>
  </si>
  <si>
    <t>https://vk.com/chekhova_center?w=wall-34921853_12070</t>
  </si>
  <si>
    <t>За развитие движения трудовых отрядов в городе Новосибирска</t>
  </si>
  <si>
    <t>Диплом лауреата, 3 сертификата участника КФ "Успех", РКФ Котова Н.Ю.</t>
  </si>
  <si>
    <t xml:space="preserve">Почетная грамота коллективу МБУ МЦ им. А. П. Чехова </t>
  </si>
  <si>
    <t>Благодарственное письмо директору МБУ МЦ им. А. П. Чехова Филоновой О. А.</t>
  </si>
  <si>
    <t xml:space="preserve"> "Осуществление деятельности по планированию, организации и контролю за реализацией услуг (работ) в сфере молодежной политики" , 540 часов</t>
  </si>
  <si>
    <t>Курсы повышения квалификации в области пожарной безопасности, 40 ч.</t>
  </si>
  <si>
    <t>Курсы повышения квалификации по ГОиЧС, 40 ч.</t>
  </si>
  <si>
    <t xml:space="preserve"> (Курс "Организация обучения обучающихся с ограниченными возможностями здоровья" (72 часа)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</si>
</sst>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41" x14ac:knownFonts="1">
    <font>
      <sz val="11"/>
      <color theme="1"/>
      <name val="Calibri"/>
      <family val="2"/>
      <charset val="204"/>
      <scheme val="minor"/>
    </font>
    <font>
      <b/>
      <sz val="11"/>
      <color theme="1"/>
      <name val="Calibri"/>
      <family val="2"/>
      <charset val="204"/>
      <scheme val="minor"/>
    </font>
    <font>
      <sz val="14"/>
      <color theme="1"/>
      <name val="Times New Roman"/>
      <family val="1"/>
      <charset val="204"/>
    </font>
    <font>
      <b/>
      <sz val="14"/>
      <color theme="1"/>
      <name val="Times New Roman"/>
      <family val="1"/>
      <charset val="204"/>
    </font>
    <font>
      <i/>
      <sz val="14"/>
      <color theme="1"/>
      <name val="Times New Roman"/>
      <family val="1"/>
      <charset val="204"/>
    </font>
    <font>
      <sz val="11"/>
      <color theme="1"/>
      <name val="Times New Roman"/>
      <family val="1"/>
      <charset val="204"/>
    </font>
    <font>
      <sz val="14"/>
      <color theme="1"/>
      <name val="Calibri"/>
      <family val="2"/>
      <charset val="204"/>
      <scheme val="minor"/>
    </font>
    <font>
      <b/>
      <sz val="14"/>
      <color theme="1"/>
      <name val="Calibri"/>
      <family val="2"/>
      <charset val="204"/>
      <scheme val="minor"/>
    </font>
    <font>
      <b/>
      <sz val="14"/>
      <name val="Times New Roman"/>
      <family val="1"/>
      <charset val="204"/>
    </font>
    <font>
      <sz val="14"/>
      <name val="Times New Roman"/>
      <family val="1"/>
      <charset val="204"/>
    </font>
    <font>
      <sz val="12"/>
      <color theme="1"/>
      <name val="Times New Roman"/>
      <family val="1"/>
      <charset val="204"/>
    </font>
    <font>
      <sz val="12"/>
      <color rgb="FF000000"/>
      <name val="Times New Roman"/>
      <family val="1"/>
      <charset val="204"/>
    </font>
    <font>
      <b/>
      <i/>
      <sz val="14"/>
      <color theme="1"/>
      <name val="Times New Roman"/>
      <family val="1"/>
      <charset val="204"/>
    </font>
    <font>
      <i/>
      <sz val="11"/>
      <color theme="1"/>
      <name val="Times New Roman"/>
      <family val="1"/>
      <charset val="204"/>
    </font>
    <font>
      <sz val="14"/>
      <color theme="1"/>
      <name val="Calibri"/>
      <family val="2"/>
      <charset val="204"/>
    </font>
    <font>
      <sz val="14"/>
      <color rgb="FF000000"/>
      <name val="Times New Roman"/>
      <family val="1"/>
      <charset val="204"/>
    </font>
    <font>
      <sz val="16"/>
      <color theme="1"/>
      <name val="Times New Roman"/>
      <family val="1"/>
      <charset val="204"/>
    </font>
    <font>
      <b/>
      <sz val="14"/>
      <color rgb="FFFF0000"/>
      <name val="Times New Roman"/>
      <family val="1"/>
      <charset val="204"/>
    </font>
    <font>
      <b/>
      <sz val="14"/>
      <color rgb="FFFFFF99"/>
      <name val="Times New Roman"/>
      <family val="1"/>
      <charset val="204"/>
    </font>
    <font>
      <b/>
      <sz val="14"/>
      <color theme="0"/>
      <name val="Calibri"/>
      <family val="2"/>
      <charset val="204"/>
      <scheme val="minor"/>
    </font>
    <font>
      <b/>
      <sz val="14"/>
      <color rgb="FFA7FFFF"/>
      <name val="Times New Roman"/>
      <family val="1"/>
      <charset val="204"/>
    </font>
    <font>
      <sz val="11"/>
      <color theme="0"/>
      <name val="Calibri"/>
      <family val="2"/>
      <charset val="204"/>
      <scheme val="minor"/>
    </font>
    <font>
      <b/>
      <sz val="14"/>
      <color theme="0"/>
      <name val="Times New Roman"/>
      <family val="1"/>
      <charset val="204"/>
    </font>
    <font>
      <sz val="14"/>
      <color theme="0"/>
      <name val="Times New Roman"/>
      <family val="1"/>
      <charset val="204"/>
    </font>
    <font>
      <sz val="10"/>
      <color theme="1"/>
      <name val="Times New Roman"/>
      <family val="1"/>
      <charset val="204"/>
    </font>
    <font>
      <sz val="11"/>
      <color rgb="FF000000"/>
      <name val="Times New Roman"/>
      <family val="1"/>
      <charset val="204"/>
    </font>
    <font>
      <b/>
      <sz val="12"/>
      <color theme="1"/>
      <name val="Times New Roman"/>
      <family val="1"/>
      <charset val="204"/>
    </font>
    <font>
      <u/>
      <sz val="11"/>
      <color theme="10"/>
      <name val="Calibri"/>
      <family val="2"/>
      <charset val="204"/>
      <scheme val="minor"/>
    </font>
    <font>
      <u/>
      <sz val="11"/>
      <color indexed="12"/>
      <name val="Calibri"/>
      <family val="2"/>
      <charset val="204"/>
    </font>
    <font>
      <sz val="14"/>
      <color rgb="FFFF0000"/>
      <name val="Times New Roman"/>
      <family val="1"/>
      <charset val="204"/>
    </font>
    <font>
      <sz val="11"/>
      <color theme="1"/>
      <name val="Calibri"/>
      <family val="2"/>
      <charset val="204"/>
      <scheme val="minor"/>
    </font>
    <font>
      <u/>
      <sz val="12"/>
      <color theme="10"/>
      <name val="Calibri"/>
      <family val="2"/>
      <charset val="204"/>
      <scheme val="minor"/>
    </font>
    <font>
      <b/>
      <sz val="11"/>
      <color theme="1"/>
      <name val="Times New Roman"/>
      <family val="1"/>
      <charset val="204"/>
    </font>
    <font>
      <sz val="11"/>
      <name val="Times New Roman"/>
      <family val="1"/>
      <charset val="204"/>
    </font>
    <font>
      <b/>
      <sz val="11"/>
      <name val="Times New Roman"/>
      <family val="1"/>
      <charset val="204"/>
    </font>
    <font>
      <u/>
      <sz val="11"/>
      <name val="Calibri"/>
      <family val="2"/>
      <charset val="204"/>
      <scheme val="minor"/>
    </font>
    <font>
      <u/>
      <sz val="11"/>
      <name val="Times New Roman"/>
      <family val="1"/>
      <charset val="204"/>
    </font>
    <font>
      <sz val="12"/>
      <name val="Times New Roman"/>
      <family val="1"/>
      <charset val="204"/>
    </font>
    <font>
      <b/>
      <sz val="12"/>
      <name val="Times New Roman"/>
      <family val="1"/>
      <charset val="204"/>
    </font>
    <font>
      <b/>
      <sz val="14"/>
      <color rgb="FFC00000"/>
      <name val="Times New Roman"/>
      <family val="1"/>
      <charset val="204"/>
    </font>
    <font>
      <b/>
      <sz val="12"/>
      <color rgb="FFC00000"/>
      <name val="Times New Roman"/>
      <family val="1"/>
      <charset val="204"/>
    </font>
  </fonts>
  <fills count="11">
    <fill>
      <patternFill patternType="none"/>
    </fill>
    <fill>
      <patternFill patternType="gray125"/>
    </fill>
    <fill>
      <patternFill patternType="solid">
        <fgColor theme="0"/>
        <bgColor indexed="64"/>
      </patternFill>
    </fill>
    <fill>
      <patternFill patternType="solid">
        <fgColor rgb="FFA7FFFF"/>
        <bgColor indexed="64"/>
      </patternFill>
    </fill>
    <fill>
      <patternFill patternType="solid">
        <fgColor rgb="FFFFFF99"/>
        <bgColor indexed="64"/>
      </patternFill>
    </fill>
    <fill>
      <patternFill patternType="solid">
        <fgColor theme="7" tint="0.59999389629810485"/>
        <bgColor indexed="64"/>
      </patternFill>
    </fill>
    <fill>
      <patternFill patternType="solid">
        <fgColor rgb="FFB7FFFF"/>
        <bgColor indexed="64"/>
      </patternFill>
    </fill>
    <fill>
      <patternFill patternType="solid">
        <fgColor theme="2" tint="-0.249977111117893"/>
        <bgColor indexed="64"/>
      </patternFill>
    </fill>
    <fill>
      <patternFill patternType="solid">
        <fgColor rgb="FF66FFFF"/>
        <bgColor indexed="64"/>
      </patternFill>
    </fill>
    <fill>
      <patternFill patternType="solid">
        <fgColor theme="3" tint="0.59999389629810485"/>
        <bgColor indexed="64"/>
      </patternFill>
    </fill>
    <fill>
      <patternFill patternType="solid">
        <fgColor rgb="FFFFFF00"/>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diagonal/>
    </border>
    <border>
      <left/>
      <right style="thin">
        <color indexed="64"/>
      </right>
      <top/>
      <bottom/>
      <diagonal/>
    </border>
  </borders>
  <cellStyleXfs count="5">
    <xf numFmtId="0" fontId="0" fillId="0" borderId="0"/>
    <xf numFmtId="0" fontId="27"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alignment vertical="top"/>
      <protection locked="0"/>
    </xf>
    <xf numFmtId="9" fontId="30" fillId="0" borderId="0" applyFont="0" applyFill="0" applyBorder="0" applyAlignment="0" applyProtection="0"/>
  </cellStyleXfs>
  <cellXfs count="504">
    <xf numFmtId="0" fontId="0" fillId="0" borderId="0" xfId="0"/>
    <xf numFmtId="0" fontId="2" fillId="0" borderId="0" xfId="0" applyFont="1"/>
    <xf numFmtId="0" fontId="3" fillId="0" borderId="0" xfId="0" applyFont="1"/>
    <xf numFmtId="0" fontId="0" fillId="0" borderId="0" xfId="0" applyBorder="1"/>
    <xf numFmtId="0" fontId="3" fillId="0" borderId="0" xfId="0" applyFont="1" applyAlignment="1"/>
    <xf numFmtId="0" fontId="1" fillId="0" borderId="0" xfId="0" applyFont="1"/>
    <xf numFmtId="0" fontId="3" fillId="0" borderId="0" xfId="0" applyFont="1" applyBorder="1" applyAlignment="1"/>
    <xf numFmtId="0" fontId="3" fillId="4" borderId="1" xfId="0" applyFont="1" applyFill="1" applyBorder="1" applyAlignment="1">
      <alignment horizontal="center" vertical="top" wrapText="1"/>
    </xf>
    <xf numFmtId="0" fontId="2" fillId="0" borderId="0" xfId="0" applyFont="1" applyBorder="1" applyAlignment="1">
      <alignment horizontal="center" vertical="top" wrapText="1"/>
    </xf>
    <xf numFmtId="0" fontId="6" fillId="0" borderId="0" xfId="0" applyFont="1" applyBorder="1"/>
    <xf numFmtId="0" fontId="2" fillId="0" borderId="0" xfId="0" applyFont="1" applyBorder="1"/>
    <xf numFmtId="0" fontId="2" fillId="0" borderId="0" xfId="0" applyFont="1" applyBorder="1" applyAlignment="1">
      <alignment horizontal="center" vertical="center" wrapText="1"/>
    </xf>
    <xf numFmtId="0" fontId="10" fillId="0" borderId="0" xfId="0" applyFont="1" applyBorder="1" applyAlignment="1">
      <alignment horizontal="center" vertical="top" wrapText="1"/>
    </xf>
    <xf numFmtId="0" fontId="10" fillId="0" borderId="0" xfId="0" applyFont="1" applyBorder="1" applyAlignment="1">
      <alignment horizontal="justify" vertical="top" wrapText="1"/>
    </xf>
    <xf numFmtId="0" fontId="11" fillId="0" borderId="0" xfId="0" applyFont="1" applyBorder="1" applyAlignment="1">
      <alignment horizontal="center" vertical="top" wrapText="1"/>
    </xf>
    <xf numFmtId="0" fontId="5" fillId="0" borderId="0" xfId="0" applyFont="1" applyBorder="1" applyAlignment="1">
      <alignment horizontal="center" vertical="top" wrapText="1"/>
    </xf>
    <xf numFmtId="0" fontId="10" fillId="0" borderId="0" xfId="0" applyFont="1" applyBorder="1" applyAlignment="1">
      <alignment horizontal="center" wrapText="1"/>
    </xf>
    <xf numFmtId="0" fontId="2" fillId="0" borderId="0" xfId="0" applyFont="1" applyBorder="1" applyAlignment="1">
      <alignment horizontal="center"/>
    </xf>
    <xf numFmtId="0" fontId="1" fillId="0" borderId="0" xfId="0" applyFont="1" applyAlignment="1">
      <alignment horizontal="center" vertical="top"/>
    </xf>
    <xf numFmtId="0" fontId="3" fillId="4" borderId="1" xfId="0" applyFont="1" applyFill="1" applyBorder="1" applyAlignment="1">
      <alignment horizontal="center" vertical="top"/>
    </xf>
    <xf numFmtId="0" fontId="1" fillId="0" borderId="0" xfId="0" applyFont="1" applyAlignment="1">
      <alignment horizontal="left"/>
    </xf>
    <xf numFmtId="0" fontId="3" fillId="0" borderId="1" xfId="0" applyFont="1" applyBorder="1" applyAlignment="1" applyProtection="1">
      <alignment horizontal="center" vertical="top" wrapText="1"/>
      <protection locked="0"/>
    </xf>
    <xf numFmtId="0" fontId="2" fillId="0" borderId="0" xfId="0" applyFont="1" applyProtection="1">
      <protection locked="0"/>
    </xf>
    <xf numFmtId="0" fontId="3" fillId="0" borderId="1" xfId="0" applyFont="1" applyBorder="1" applyAlignment="1" applyProtection="1">
      <alignment horizontal="center" vertical="top"/>
      <protection locked="0"/>
    </xf>
    <xf numFmtId="0" fontId="2" fillId="0" borderId="0" xfId="0" applyFont="1" applyBorder="1" applyAlignment="1" applyProtection="1">
      <alignment horizontal="center"/>
      <protection locked="0"/>
    </xf>
    <xf numFmtId="2" fontId="2" fillId="0" borderId="0" xfId="0" applyNumberFormat="1" applyFont="1" applyBorder="1" applyAlignment="1" applyProtection="1">
      <alignment horizontal="center"/>
      <protection locked="0"/>
    </xf>
    <xf numFmtId="0" fontId="3" fillId="4" borderId="1" xfId="0" applyFont="1" applyFill="1" applyBorder="1" applyAlignment="1" applyProtection="1">
      <alignment horizontal="center" vertical="top" wrapText="1"/>
      <protection hidden="1"/>
    </xf>
    <xf numFmtId="0" fontId="3" fillId="3" borderId="1" xfId="0" applyFont="1" applyFill="1" applyBorder="1" applyAlignment="1" applyProtection="1">
      <alignment horizontal="left" vertical="top" wrapText="1"/>
      <protection hidden="1"/>
    </xf>
    <xf numFmtId="0" fontId="2" fillId="0" borderId="1" xfId="0" applyFont="1" applyBorder="1" applyAlignment="1" applyProtection="1">
      <alignment vertical="top" wrapText="1"/>
      <protection hidden="1"/>
    </xf>
    <xf numFmtId="0" fontId="2" fillId="0" borderId="1" xfId="0" applyFont="1" applyBorder="1" applyAlignment="1" applyProtection="1">
      <alignment horizontal="left" vertical="top" wrapText="1"/>
      <protection hidden="1"/>
    </xf>
    <xf numFmtId="2" fontId="2" fillId="3" borderId="1" xfId="0" applyNumberFormat="1" applyFont="1" applyFill="1" applyBorder="1" applyAlignment="1" applyProtection="1">
      <alignment horizontal="center" vertical="top" wrapText="1"/>
      <protection hidden="1"/>
    </xf>
    <xf numFmtId="0" fontId="2" fillId="0" borderId="3" xfId="0" applyFont="1" applyBorder="1" applyAlignment="1" applyProtection="1">
      <alignment vertical="top" wrapText="1"/>
      <protection hidden="1"/>
    </xf>
    <xf numFmtId="0" fontId="2" fillId="0" borderId="5" xfId="0" applyFont="1" applyBorder="1" applyAlignment="1" applyProtection="1">
      <alignment horizontal="left" vertical="top" wrapText="1"/>
      <protection hidden="1"/>
    </xf>
    <xf numFmtId="0" fontId="9" fillId="0" borderId="1" xfId="0" applyFont="1" applyBorder="1" applyAlignment="1" applyProtection="1">
      <alignment vertical="top" wrapText="1"/>
      <protection hidden="1"/>
    </xf>
    <xf numFmtId="0" fontId="3" fillId="3" borderId="1" xfId="0" applyFont="1" applyFill="1" applyBorder="1" applyAlignment="1" applyProtection="1">
      <alignment horizontal="center" vertical="top"/>
      <protection hidden="1"/>
    </xf>
    <xf numFmtId="0" fontId="3" fillId="0" borderId="3" xfId="0" applyNumberFormat="1" applyFont="1" applyBorder="1" applyAlignment="1" applyProtection="1">
      <alignment horizontal="center" vertical="top" wrapText="1"/>
      <protection locked="0"/>
    </xf>
    <xf numFmtId="0" fontId="3" fillId="0" borderId="1" xfId="0" applyNumberFormat="1" applyFont="1" applyBorder="1" applyAlignment="1" applyProtection="1">
      <alignment horizontal="center" vertical="top" wrapText="1"/>
      <protection locked="0"/>
    </xf>
    <xf numFmtId="0" fontId="0" fillId="0" borderId="0" xfId="0" applyProtection="1">
      <protection hidden="1"/>
    </xf>
    <xf numFmtId="0" fontId="3" fillId="0" borderId="0" xfId="0" applyFont="1" applyBorder="1" applyAlignment="1" applyProtection="1">
      <protection hidden="1"/>
    </xf>
    <xf numFmtId="0" fontId="0" fillId="4" borderId="13" xfId="0" applyFill="1" applyBorder="1" applyAlignment="1" applyProtection="1">
      <alignment vertical="top" wrapText="1"/>
      <protection hidden="1"/>
    </xf>
    <xf numFmtId="0" fontId="0" fillId="4" borderId="0" xfId="0" applyFill="1" applyBorder="1" applyAlignment="1" applyProtection="1">
      <alignment vertical="top" wrapText="1"/>
      <protection hidden="1"/>
    </xf>
    <xf numFmtId="0" fontId="2" fillId="2" borderId="5" xfId="0" applyFont="1" applyFill="1" applyBorder="1" applyAlignment="1" applyProtection="1">
      <alignment horizontal="center" vertical="top"/>
      <protection hidden="1"/>
    </xf>
    <xf numFmtId="0" fontId="2" fillId="2" borderId="5" xfId="0" applyFont="1" applyFill="1" applyBorder="1" applyAlignment="1" applyProtection="1">
      <alignment vertical="center" wrapText="1"/>
      <protection hidden="1"/>
    </xf>
    <xf numFmtId="0" fontId="2" fillId="2" borderId="5" xfId="0" applyFont="1" applyFill="1" applyBorder="1" applyAlignment="1" applyProtection="1">
      <alignment vertical="top" wrapText="1"/>
      <protection hidden="1"/>
    </xf>
    <xf numFmtId="1" fontId="3" fillId="3" borderId="1" xfId="0" applyNumberFormat="1" applyFont="1" applyFill="1" applyBorder="1" applyAlignment="1" applyProtection="1">
      <alignment horizontal="center" vertical="top" wrapText="1"/>
      <protection hidden="1"/>
    </xf>
    <xf numFmtId="1" fontId="3" fillId="3" borderId="1" xfId="0" applyNumberFormat="1" applyFont="1" applyFill="1" applyBorder="1" applyAlignment="1" applyProtection="1">
      <alignment horizontal="center" vertical="top"/>
      <protection hidden="1"/>
    </xf>
    <xf numFmtId="0" fontId="3" fillId="2" borderId="1" xfId="0" applyFont="1" applyFill="1" applyBorder="1" applyAlignment="1" applyProtection="1">
      <alignment horizontal="left" vertical="top" wrapText="1"/>
      <protection hidden="1"/>
    </xf>
    <xf numFmtId="0" fontId="2" fillId="0" borderId="1" xfId="0" applyFont="1" applyBorder="1" applyAlignment="1" applyProtection="1">
      <alignment horizontal="center" vertical="top"/>
      <protection locked="0"/>
    </xf>
    <xf numFmtId="0" fontId="3" fillId="0" borderId="0" xfId="0" applyFont="1" applyAlignment="1" applyProtection="1">
      <alignment vertical="top"/>
      <protection hidden="1"/>
    </xf>
    <xf numFmtId="0" fontId="3" fillId="4" borderId="1" xfId="0" applyFont="1" applyFill="1" applyBorder="1" applyAlignment="1" applyProtection="1">
      <alignment horizontal="center" vertical="top"/>
      <protection hidden="1"/>
    </xf>
    <xf numFmtId="0" fontId="2" fillId="3" borderId="1" xfId="0" applyFont="1" applyFill="1" applyBorder="1" applyAlignment="1" applyProtection="1">
      <alignment horizontal="center" vertical="top"/>
      <protection hidden="1"/>
    </xf>
    <xf numFmtId="0" fontId="2" fillId="0" borderId="5" xfId="0" applyFont="1" applyBorder="1" applyAlignment="1" applyProtection="1">
      <alignment horizontal="left" vertical="top"/>
      <protection hidden="1"/>
    </xf>
    <xf numFmtId="0" fontId="3" fillId="2" borderId="1" xfId="0" applyFont="1" applyFill="1" applyBorder="1" applyAlignment="1" applyProtection="1">
      <alignment horizontal="center" vertical="top"/>
      <protection locked="0"/>
    </xf>
    <xf numFmtId="0" fontId="2" fillId="0" borderId="1" xfId="0" applyFont="1" applyBorder="1" applyAlignment="1" applyProtection="1">
      <alignment horizontal="center" vertical="top" wrapText="1"/>
      <protection locked="0"/>
    </xf>
    <xf numFmtId="0" fontId="0" fillId="0" borderId="1" xfId="0" applyBorder="1"/>
    <xf numFmtId="0" fontId="3" fillId="2" borderId="1" xfId="0" applyFont="1" applyFill="1" applyBorder="1" applyAlignment="1" applyProtection="1">
      <alignment horizontal="center" vertical="top" wrapText="1"/>
      <protection locked="0"/>
    </xf>
    <xf numFmtId="49" fontId="2" fillId="0" borderId="1" xfId="0" applyNumberFormat="1" applyFont="1" applyBorder="1" applyAlignment="1" applyProtection="1">
      <alignment horizontal="center" vertical="top" wrapText="1"/>
      <protection locked="0"/>
    </xf>
    <xf numFmtId="49" fontId="3" fillId="3" borderId="1" xfId="0" applyNumberFormat="1" applyFont="1" applyFill="1" applyBorder="1" applyAlignment="1" applyProtection="1">
      <alignment horizontal="center" vertical="top" wrapText="1"/>
      <protection hidden="1"/>
    </xf>
    <xf numFmtId="0" fontId="2" fillId="0" borderId="0" xfId="0" applyFont="1" applyAlignment="1">
      <alignment horizontal="center" vertical="top" wrapText="1"/>
    </xf>
    <xf numFmtId="0" fontId="1" fillId="0" borderId="0" xfId="0" applyFont="1" applyProtection="1">
      <protection hidden="1"/>
    </xf>
    <xf numFmtId="0" fontId="3" fillId="3" borderId="5" xfId="0" applyFont="1" applyFill="1" applyBorder="1" applyAlignment="1" applyProtection="1">
      <alignment horizontal="left"/>
      <protection hidden="1"/>
    </xf>
    <xf numFmtId="0" fontId="2" fillId="0" borderId="1" xfId="0" applyFont="1" applyBorder="1" applyAlignment="1" applyProtection="1">
      <alignment horizontal="center" vertical="top" wrapText="1"/>
      <protection hidden="1"/>
    </xf>
    <xf numFmtId="0" fontId="2" fillId="0" borderId="1" xfId="0" applyFont="1" applyBorder="1" applyAlignment="1" applyProtection="1">
      <alignment wrapText="1"/>
      <protection hidden="1"/>
    </xf>
    <xf numFmtId="0" fontId="3" fillId="3" borderId="1" xfId="0" applyFont="1" applyFill="1" applyBorder="1" applyAlignment="1" applyProtection="1">
      <alignment horizontal="right" vertical="top" wrapText="1"/>
      <protection hidden="1"/>
    </xf>
    <xf numFmtId="0" fontId="2" fillId="0" borderId="1" xfId="0" applyFont="1" applyBorder="1" applyAlignment="1" applyProtection="1">
      <alignment horizontal="left" vertical="top"/>
      <protection hidden="1"/>
    </xf>
    <xf numFmtId="0" fontId="2" fillId="0" borderId="1" xfId="0" applyFont="1" applyBorder="1" applyAlignment="1" applyProtection="1">
      <alignment horizontal="left" vertical="top" wrapText="1"/>
      <protection locked="0"/>
    </xf>
    <xf numFmtId="0" fontId="3" fillId="2" borderId="1" xfId="0" applyFont="1" applyFill="1" applyBorder="1" applyAlignment="1" applyProtection="1">
      <alignment horizontal="left" vertical="top"/>
      <protection hidden="1"/>
    </xf>
    <xf numFmtId="0" fontId="3" fillId="2" borderId="1" xfId="0" applyFont="1" applyFill="1" applyBorder="1" applyAlignment="1" applyProtection="1">
      <alignment horizontal="center"/>
      <protection hidden="1"/>
    </xf>
    <xf numFmtId="0" fontId="2" fillId="2" borderId="1" xfId="0" applyFont="1" applyFill="1" applyBorder="1" applyAlignment="1" applyProtection="1">
      <alignment wrapText="1"/>
      <protection hidden="1"/>
    </xf>
    <xf numFmtId="0" fontId="2" fillId="2" borderId="1" xfId="0" applyFont="1" applyFill="1" applyBorder="1" applyAlignment="1" applyProtection="1">
      <alignment horizontal="center" wrapText="1"/>
      <protection hidden="1"/>
    </xf>
    <xf numFmtId="0" fontId="15" fillId="0" borderId="1" xfId="0" applyFont="1" applyBorder="1" applyAlignment="1" applyProtection="1">
      <alignment horizontal="left" vertical="top"/>
      <protection locked="0"/>
    </xf>
    <xf numFmtId="0" fontId="2" fillId="0" borderId="5" xfId="0" applyFont="1" applyBorder="1" applyAlignment="1" applyProtection="1">
      <alignment horizontal="left" vertical="top" wrapText="1"/>
      <protection locked="0"/>
    </xf>
    <xf numFmtId="0" fontId="2" fillId="3" borderId="5" xfId="0" applyFont="1" applyFill="1" applyBorder="1" applyAlignment="1" applyProtection="1">
      <alignment horizontal="left" vertical="top" wrapText="1"/>
      <protection hidden="1"/>
    </xf>
    <xf numFmtId="0" fontId="2" fillId="0" borderId="1" xfId="0" applyFont="1" applyBorder="1" applyAlignment="1" applyProtection="1">
      <alignment horizontal="center" vertical="top" wrapText="1"/>
    </xf>
    <xf numFmtId="0" fontId="7" fillId="0" borderId="0" xfId="0" applyFont="1" applyProtection="1">
      <protection hidden="1"/>
    </xf>
    <xf numFmtId="0" fontId="2" fillId="0" borderId="0" xfId="0" applyFont="1" applyProtection="1">
      <protection hidden="1"/>
    </xf>
    <xf numFmtId="0" fontId="5" fillId="0" borderId="0" xfId="0" applyFont="1" applyProtection="1">
      <protection hidden="1"/>
    </xf>
    <xf numFmtId="0" fontId="2" fillId="0" borderId="1" xfId="0" applyFont="1" applyBorder="1" applyAlignment="1" applyProtection="1">
      <alignment horizontal="center" vertical="top" wrapText="1"/>
      <protection locked="0"/>
    </xf>
    <xf numFmtId="0" fontId="2" fillId="0" borderId="1" xfId="0" applyFont="1" applyBorder="1" applyAlignment="1" applyProtection="1">
      <alignment horizontal="left" vertical="top"/>
      <protection locked="0"/>
    </xf>
    <xf numFmtId="0" fontId="3" fillId="4" borderId="6" xfId="0" applyFont="1" applyFill="1" applyBorder="1" applyAlignment="1" applyProtection="1">
      <alignment vertical="top" wrapText="1"/>
      <protection hidden="1"/>
    </xf>
    <xf numFmtId="0" fontId="3" fillId="4" borderId="7" xfId="0" applyFont="1" applyFill="1" applyBorder="1" applyAlignment="1" applyProtection="1">
      <alignment vertical="top" wrapText="1"/>
      <protection hidden="1"/>
    </xf>
    <xf numFmtId="0" fontId="18" fillId="4" borderId="6" xfId="0" applyFont="1" applyFill="1" applyBorder="1" applyAlignment="1" applyProtection="1">
      <alignment vertical="top" wrapText="1"/>
      <protection hidden="1"/>
    </xf>
    <xf numFmtId="0" fontId="17" fillId="4" borderId="7" xfId="0" applyFont="1" applyFill="1" applyBorder="1" applyAlignment="1" applyProtection="1">
      <alignment horizontal="center" vertical="top" wrapText="1"/>
      <protection hidden="1"/>
    </xf>
    <xf numFmtId="0" fontId="8" fillId="4" borderId="5" xfId="0" applyFont="1" applyFill="1" applyBorder="1" applyAlignment="1" applyProtection="1">
      <alignment horizontal="center" vertical="top" wrapText="1"/>
      <protection hidden="1"/>
    </xf>
    <xf numFmtId="0" fontId="19" fillId="0" borderId="0" xfId="0" applyFont="1" applyBorder="1" applyProtection="1">
      <protection hidden="1"/>
    </xf>
    <xf numFmtId="0" fontId="0" fillId="0" borderId="0" xfId="0" applyBorder="1" applyProtection="1">
      <protection hidden="1"/>
    </xf>
    <xf numFmtId="2" fontId="3" fillId="2" borderId="1" xfId="0" applyNumberFormat="1" applyFont="1" applyFill="1" applyBorder="1" applyAlignment="1" applyProtection="1">
      <alignment horizontal="center" vertical="top" wrapText="1"/>
      <protection hidden="1"/>
    </xf>
    <xf numFmtId="1" fontId="20" fillId="3" borderId="1" xfId="0" applyNumberFormat="1" applyFont="1" applyFill="1" applyBorder="1" applyAlignment="1" applyProtection="1">
      <alignment horizontal="center" vertical="top" wrapText="1"/>
      <protection hidden="1"/>
    </xf>
    <xf numFmtId="1" fontId="3" fillId="5" borderId="2" xfId="0" applyNumberFormat="1" applyFont="1" applyFill="1" applyBorder="1" applyAlignment="1" applyProtection="1">
      <alignment horizontal="center" vertical="top" wrapText="1"/>
      <protection locked="0"/>
    </xf>
    <xf numFmtId="0" fontId="2" fillId="2" borderId="1" xfId="0" applyFont="1" applyFill="1" applyBorder="1" applyAlignment="1" applyProtection="1">
      <alignment horizontal="left" vertical="top" wrapText="1"/>
      <protection hidden="1"/>
    </xf>
    <xf numFmtId="0" fontId="2" fillId="2" borderId="5" xfId="0" applyFont="1" applyFill="1" applyBorder="1" applyAlignment="1" applyProtection="1">
      <alignment horizontal="left" vertical="top" wrapText="1"/>
      <protection hidden="1"/>
    </xf>
    <xf numFmtId="0" fontId="2" fillId="0" borderId="5" xfId="0" applyFont="1" applyBorder="1" applyAlignment="1" applyProtection="1">
      <alignment horizontal="center" vertical="top" wrapText="1"/>
      <protection locked="0"/>
    </xf>
    <xf numFmtId="0" fontId="2" fillId="0" borderId="1" xfId="0" applyFont="1" applyBorder="1" applyAlignment="1" applyProtection="1">
      <alignment horizontal="center" vertical="top" wrapText="1"/>
      <protection locked="0"/>
    </xf>
    <xf numFmtId="0" fontId="3" fillId="3" borderId="1" xfId="0" applyFont="1" applyFill="1" applyBorder="1" applyAlignment="1" applyProtection="1">
      <alignment horizontal="center" vertical="top" wrapText="1"/>
      <protection hidden="1"/>
    </xf>
    <xf numFmtId="0" fontId="2" fillId="4" borderId="5" xfId="0" applyFont="1" applyFill="1" applyBorder="1" applyAlignment="1" applyProtection="1">
      <alignment horizontal="center" vertical="top" wrapText="1"/>
      <protection hidden="1"/>
    </xf>
    <xf numFmtId="0" fontId="3" fillId="0" borderId="1" xfId="0" applyFont="1" applyBorder="1" applyAlignment="1" applyProtection="1">
      <alignment horizontal="center" vertical="top"/>
      <protection locked="0"/>
    </xf>
    <xf numFmtId="1" fontId="21" fillId="0" borderId="0" xfId="0" applyNumberFormat="1" applyFont="1" applyProtection="1">
      <protection hidden="1"/>
    </xf>
    <xf numFmtId="0" fontId="3" fillId="0" borderId="2" xfId="0" applyFont="1" applyBorder="1" applyAlignment="1" applyProtection="1">
      <alignment horizontal="center" vertical="top" wrapText="1"/>
      <protection locked="0"/>
    </xf>
    <xf numFmtId="2" fontId="3" fillId="3" borderId="3" xfId="0" applyNumberFormat="1" applyFont="1" applyFill="1" applyBorder="1" applyAlignment="1" applyProtection="1">
      <alignment horizontal="center" vertical="top" wrapText="1"/>
      <protection hidden="1"/>
    </xf>
    <xf numFmtId="1" fontId="22" fillId="0" borderId="0" xfId="0" applyNumberFormat="1" applyFont="1" applyProtection="1">
      <protection hidden="1"/>
    </xf>
    <xf numFmtId="0" fontId="21" fillId="0" borderId="0" xfId="0" applyFont="1" applyProtection="1">
      <protection hidden="1"/>
    </xf>
    <xf numFmtId="0" fontId="3" fillId="2" borderId="5" xfId="0" applyFont="1" applyFill="1" applyBorder="1" applyAlignment="1" applyProtection="1">
      <alignment vertical="top" wrapText="1"/>
      <protection hidden="1"/>
    </xf>
    <xf numFmtId="0" fontId="2" fillId="0" borderId="1" xfId="0" applyNumberFormat="1" applyFont="1" applyBorder="1" applyAlignment="1" applyProtection="1">
      <alignment horizontal="center" vertical="top" wrapText="1"/>
      <protection locked="0"/>
    </xf>
    <xf numFmtId="0" fontId="24" fillId="0" borderId="0" xfId="0" applyFont="1" applyBorder="1" applyAlignment="1" applyProtection="1">
      <alignment horizontal="center"/>
      <protection hidden="1"/>
    </xf>
    <xf numFmtId="0" fontId="3" fillId="6" borderId="1" xfId="0" applyFont="1" applyFill="1" applyBorder="1" applyAlignment="1" applyProtection="1">
      <alignment horizontal="center" vertical="top"/>
      <protection hidden="1"/>
    </xf>
    <xf numFmtId="0" fontId="10" fillId="0" borderId="0" xfId="0" applyFont="1"/>
    <xf numFmtId="0" fontId="2" fillId="0" borderId="6" xfId="0" applyFont="1" applyBorder="1"/>
    <xf numFmtId="0" fontId="2" fillId="0" borderId="7" xfId="0" applyFont="1" applyBorder="1"/>
    <xf numFmtId="0" fontId="2" fillId="0" borderId="4" xfId="0" applyFont="1" applyBorder="1"/>
    <xf numFmtId="0" fontId="2" fillId="0" borderId="12" xfId="0" applyFont="1" applyBorder="1"/>
    <xf numFmtId="0" fontId="2" fillId="0" borderId="6" xfId="0" applyFont="1" applyBorder="1" applyAlignment="1">
      <alignment wrapText="1"/>
    </xf>
    <xf numFmtId="0" fontId="2" fillId="0" borderId="1" xfId="0" applyFont="1" applyBorder="1" applyAlignment="1">
      <alignment vertical="top"/>
    </xf>
    <xf numFmtId="0" fontId="2" fillId="0" borderId="3" xfId="0" applyFont="1" applyBorder="1" applyAlignment="1">
      <alignment vertical="top"/>
    </xf>
    <xf numFmtId="0" fontId="2" fillId="0" borderId="1" xfId="0" applyFont="1" applyBorder="1" applyAlignment="1">
      <alignment vertical="top" wrapText="1"/>
    </xf>
    <xf numFmtId="0" fontId="10" fillId="0" borderId="1" xfId="0" applyFont="1" applyBorder="1"/>
    <xf numFmtId="0" fontId="3" fillId="4" borderId="1" xfId="0" applyFont="1" applyFill="1" applyBorder="1" applyAlignment="1" applyProtection="1">
      <alignment horizontal="center" vertical="top" wrapText="1"/>
      <protection hidden="1"/>
    </xf>
    <xf numFmtId="0" fontId="3" fillId="3" borderId="5" xfId="0" applyFont="1" applyFill="1" applyBorder="1" applyAlignment="1" applyProtection="1">
      <alignment horizontal="right" vertical="top"/>
      <protection hidden="1"/>
    </xf>
    <xf numFmtId="0" fontId="3" fillId="0" borderId="4" xfId="0" applyFont="1" applyBorder="1" applyAlignment="1" applyProtection="1">
      <alignment horizontal="left" vertical="top"/>
      <protection hidden="1"/>
    </xf>
    <xf numFmtId="0" fontId="2" fillId="0" borderId="0" xfId="0" applyNumberFormat="1" applyFont="1" applyBorder="1" applyAlignment="1" applyProtection="1">
      <alignment horizontal="center" vertical="top" wrapText="1"/>
      <protection locked="0"/>
    </xf>
    <xf numFmtId="0" fontId="2" fillId="0" borderId="0" xfId="0" applyFont="1" applyBorder="1" applyAlignment="1" applyProtection="1">
      <alignment horizontal="center" vertical="top" wrapText="1"/>
      <protection locked="0"/>
    </xf>
    <xf numFmtId="0" fontId="2" fillId="7" borderId="1" xfId="0" applyFont="1" applyFill="1" applyBorder="1" applyAlignment="1" applyProtection="1">
      <alignment horizontal="left" vertical="top" wrapText="1"/>
      <protection locked="0"/>
    </xf>
    <xf numFmtId="0" fontId="3" fillId="7" borderId="1" xfId="0" applyFont="1" applyFill="1" applyBorder="1" applyAlignment="1" applyProtection="1">
      <alignment horizontal="center" vertical="top" wrapText="1"/>
      <protection locked="0"/>
    </xf>
    <xf numFmtId="0" fontId="2" fillId="7" borderId="1" xfId="0" applyFont="1" applyFill="1" applyBorder="1" applyAlignment="1" applyProtection="1">
      <alignment horizontal="center" vertical="top" wrapText="1"/>
      <protection locked="0"/>
    </xf>
    <xf numFmtId="0" fontId="2" fillId="7" borderId="1" xfId="0" applyNumberFormat="1" applyFont="1" applyFill="1" applyBorder="1" applyAlignment="1" applyProtection="1">
      <alignment horizontal="center" vertical="top" wrapText="1"/>
      <protection locked="0"/>
    </xf>
    <xf numFmtId="0" fontId="2" fillId="0" borderId="1" xfId="0" applyFont="1" applyFill="1" applyBorder="1" applyAlignment="1" applyProtection="1">
      <alignment horizontal="left" vertical="top" wrapText="1"/>
      <protection locked="0"/>
    </xf>
    <xf numFmtId="0" fontId="3" fillId="0" borderId="1" xfId="0" applyFont="1" applyFill="1" applyBorder="1" applyAlignment="1" applyProtection="1">
      <alignment horizontal="center" vertical="top" wrapText="1"/>
      <protection locked="0"/>
    </xf>
    <xf numFmtId="0" fontId="2" fillId="0" borderId="1" xfId="0" applyFont="1" applyFill="1" applyBorder="1" applyAlignment="1" applyProtection="1">
      <alignment horizontal="center" vertical="top" wrapText="1"/>
      <protection locked="0"/>
    </xf>
    <xf numFmtId="0" fontId="2" fillId="8" borderId="1" xfId="0" applyFont="1" applyFill="1" applyBorder="1" applyAlignment="1" applyProtection="1">
      <alignment horizontal="left" vertical="top" wrapText="1"/>
      <protection locked="0"/>
    </xf>
    <xf numFmtId="0" fontId="2" fillId="8" borderId="1" xfId="0" applyFont="1" applyFill="1" applyBorder="1" applyAlignment="1" applyProtection="1">
      <alignment horizontal="center" vertical="top" wrapText="1"/>
      <protection locked="0"/>
    </xf>
    <xf numFmtId="0" fontId="3" fillId="8" borderId="1" xfId="0" applyFont="1" applyFill="1" applyBorder="1" applyAlignment="1" applyProtection="1">
      <alignment horizontal="left" vertical="top" wrapText="1"/>
      <protection locked="0"/>
    </xf>
    <xf numFmtId="0" fontId="3" fillId="8" borderId="1" xfId="0" applyFont="1" applyFill="1" applyBorder="1" applyAlignment="1" applyProtection="1">
      <alignment horizontal="center" vertical="top" wrapText="1"/>
      <protection locked="0"/>
    </xf>
    <xf numFmtId="0" fontId="3" fillId="8" borderId="1" xfId="0" applyFont="1" applyFill="1" applyBorder="1" applyAlignment="1">
      <alignment horizontal="center"/>
    </xf>
    <xf numFmtId="0" fontId="2" fillId="9" borderId="1" xfId="0" applyFont="1" applyFill="1" applyBorder="1" applyAlignment="1" applyProtection="1">
      <alignment horizontal="center" vertical="top" wrapText="1"/>
      <protection locked="0"/>
    </xf>
    <xf numFmtId="0" fontId="2" fillId="9" borderId="1" xfId="0" applyFont="1" applyFill="1" applyBorder="1" applyAlignment="1" applyProtection="1">
      <alignment horizontal="left" vertical="top" wrapText="1"/>
      <protection locked="0"/>
    </xf>
    <xf numFmtId="0" fontId="2" fillId="8" borderId="5" xfId="0" applyFont="1" applyFill="1" applyBorder="1" applyAlignment="1" applyProtection="1">
      <alignment horizontal="center" vertical="top" wrapText="1"/>
      <protection locked="0"/>
    </xf>
    <xf numFmtId="0" fontId="3" fillId="2" borderId="1" xfId="0" applyFont="1" applyFill="1" applyBorder="1" applyAlignment="1">
      <alignment horizontal="center"/>
    </xf>
    <xf numFmtId="0" fontId="3" fillId="8" borderId="1" xfId="0" applyFont="1" applyFill="1" applyBorder="1" applyAlignment="1" applyProtection="1">
      <alignment horizontal="center" vertical="top" wrapText="1"/>
      <protection hidden="1"/>
    </xf>
    <xf numFmtId="0" fontId="3" fillId="2" borderId="1" xfId="0" applyFont="1" applyFill="1" applyBorder="1" applyAlignment="1" applyProtection="1">
      <alignment horizontal="center" vertical="top" wrapText="1"/>
      <protection hidden="1"/>
    </xf>
    <xf numFmtId="14" fontId="2" fillId="8" borderId="1" xfId="0" applyNumberFormat="1" applyFont="1" applyFill="1" applyBorder="1" applyAlignment="1" applyProtection="1">
      <alignment horizontal="center" vertical="top" wrapText="1"/>
      <protection locked="0"/>
    </xf>
    <xf numFmtId="0" fontId="2" fillId="2" borderId="5" xfId="0" applyFont="1" applyFill="1" applyBorder="1" applyAlignment="1" applyProtection="1">
      <alignment horizontal="center" wrapText="1"/>
      <protection hidden="1"/>
    </xf>
    <xf numFmtId="0" fontId="3" fillId="2" borderId="5" xfId="0" applyFont="1" applyFill="1" applyBorder="1" applyAlignment="1" applyProtection="1">
      <alignment horizontal="center"/>
      <protection hidden="1"/>
    </xf>
    <xf numFmtId="0" fontId="3" fillId="0" borderId="1" xfId="0" applyFont="1" applyBorder="1" applyAlignment="1" applyProtection="1">
      <alignment horizontal="center"/>
      <protection locked="0"/>
    </xf>
    <xf numFmtId="0" fontId="2" fillId="4" borderId="5" xfId="0" applyFont="1" applyFill="1" applyBorder="1" applyAlignment="1" applyProtection="1">
      <alignment horizontal="left" vertical="top" wrapText="1"/>
      <protection hidden="1"/>
    </xf>
    <xf numFmtId="0" fontId="3" fillId="0" borderId="4" xfId="0" applyFont="1" applyBorder="1" applyAlignment="1" applyProtection="1">
      <alignment vertical="top"/>
      <protection hidden="1"/>
    </xf>
    <xf numFmtId="0" fontId="3" fillId="4" borderId="1" xfId="0" applyFont="1" applyFill="1" applyBorder="1" applyAlignment="1" applyProtection="1">
      <alignment horizontal="center" vertical="top" wrapText="1"/>
      <protection hidden="1"/>
    </xf>
    <xf numFmtId="0" fontId="3" fillId="4" borderId="5" xfId="0" applyFont="1" applyFill="1" applyBorder="1" applyAlignment="1" applyProtection="1">
      <alignment horizontal="center" vertical="top" wrapText="1"/>
      <protection hidden="1"/>
    </xf>
    <xf numFmtId="0" fontId="3" fillId="3" borderId="1" xfId="0" applyFont="1" applyFill="1" applyBorder="1" applyAlignment="1">
      <alignment horizontal="center" vertical="center" wrapText="1"/>
    </xf>
    <xf numFmtId="0" fontId="10" fillId="0" borderId="1" xfId="0" applyFont="1" applyBorder="1" applyAlignment="1">
      <alignment horizontal="left" vertical="top" wrapText="1"/>
    </xf>
    <xf numFmtId="14" fontId="10" fillId="0" borderId="1" xfId="0" applyNumberFormat="1" applyFont="1" applyBorder="1" applyAlignment="1">
      <alignment horizontal="left" vertical="top" wrapText="1"/>
    </xf>
    <xf numFmtId="0" fontId="10" fillId="0" borderId="1" xfId="0" applyFont="1" applyBorder="1" applyAlignment="1">
      <alignment vertical="top" wrapText="1"/>
    </xf>
    <xf numFmtId="0" fontId="2" fillId="2" borderId="5" xfId="0" applyFont="1" applyFill="1" applyBorder="1" applyAlignment="1" applyProtection="1">
      <alignment horizontal="center" vertical="top" wrapText="1"/>
      <protection locked="0"/>
    </xf>
    <xf numFmtId="14" fontId="11" fillId="0" borderId="1" xfId="0" applyNumberFormat="1" applyFont="1" applyBorder="1" applyAlignment="1">
      <alignment horizontal="left" vertical="top" wrapText="1"/>
    </xf>
    <xf numFmtId="0" fontId="10" fillId="0" borderId="1" xfId="0" applyFont="1" applyBorder="1" applyAlignment="1" applyProtection="1">
      <alignment horizontal="left" vertical="top" wrapText="1"/>
      <protection locked="0"/>
    </xf>
    <xf numFmtId="0" fontId="2" fillId="9" borderId="5" xfId="0" applyFont="1" applyFill="1" applyBorder="1" applyAlignment="1" applyProtection="1">
      <alignment horizontal="center" vertical="top" wrapText="1"/>
      <protection locked="0"/>
    </xf>
    <xf numFmtId="0" fontId="2" fillId="8" borderId="8" xfId="0" applyFont="1" applyFill="1" applyBorder="1" applyAlignment="1" applyProtection="1">
      <alignment horizontal="center" vertical="top" wrapText="1"/>
      <protection locked="0"/>
    </xf>
    <xf numFmtId="0" fontId="2" fillId="8" borderId="11" xfId="0" applyFont="1" applyFill="1" applyBorder="1" applyAlignment="1" applyProtection="1">
      <alignment horizontal="center" vertical="top" wrapText="1"/>
      <protection locked="0"/>
    </xf>
    <xf numFmtId="0" fontId="5" fillId="0" borderId="1" xfId="0" applyFont="1" applyBorder="1" applyAlignment="1">
      <alignment horizontal="left" vertical="top" wrapText="1"/>
    </xf>
    <xf numFmtId="0" fontId="3" fillId="0" borderId="3" xfId="0" applyFont="1" applyBorder="1" applyAlignment="1" applyProtection="1">
      <alignment horizontal="center" vertical="top" wrapText="1"/>
      <protection locked="0"/>
    </xf>
    <xf numFmtId="0" fontId="2" fillId="0" borderId="3" xfId="0" applyFont="1" applyBorder="1" applyAlignment="1" applyProtection="1">
      <alignment horizontal="center" vertical="top" wrapText="1"/>
      <protection hidden="1"/>
    </xf>
    <xf numFmtId="0" fontId="3" fillId="4" borderId="1" xfId="0" applyFont="1" applyFill="1" applyBorder="1" applyAlignment="1" applyProtection="1">
      <alignment horizontal="center" vertical="top" wrapText="1"/>
      <protection hidden="1"/>
    </xf>
    <xf numFmtId="0" fontId="3" fillId="0" borderId="0" xfId="0" applyFont="1" applyAlignment="1" applyProtection="1">
      <alignment horizontal="left" vertical="top"/>
      <protection hidden="1"/>
    </xf>
    <xf numFmtId="0" fontId="3" fillId="4" borderId="3" xfId="0" applyFont="1" applyFill="1" applyBorder="1" applyAlignment="1" applyProtection="1">
      <alignment horizontal="center" vertical="top" wrapText="1"/>
      <protection hidden="1"/>
    </xf>
    <xf numFmtId="0" fontId="3" fillId="4" borderId="1" xfId="0" applyFont="1" applyFill="1" applyBorder="1" applyAlignment="1" applyProtection="1">
      <alignment horizontal="center" vertical="top" wrapText="1"/>
      <protection hidden="1"/>
    </xf>
    <xf numFmtId="1" fontId="3" fillId="0" borderId="2" xfId="0" applyNumberFormat="1" applyFont="1" applyBorder="1" applyAlignment="1" applyProtection="1">
      <alignment horizontal="center" vertical="top" wrapText="1"/>
      <protection locked="0"/>
    </xf>
    <xf numFmtId="0" fontId="3" fillId="4" borderId="5" xfId="0" applyFont="1" applyFill="1" applyBorder="1" applyAlignment="1" applyProtection="1">
      <alignment horizontal="center" vertical="top" wrapText="1"/>
      <protection hidden="1"/>
    </xf>
    <xf numFmtId="0" fontId="3" fillId="3" borderId="5" xfId="0" applyFont="1" applyFill="1" applyBorder="1" applyAlignment="1" applyProtection="1">
      <alignment horizontal="right" vertical="top"/>
      <protection hidden="1"/>
    </xf>
    <xf numFmtId="0" fontId="3" fillId="4" borderId="1" xfId="0" applyFont="1" applyFill="1" applyBorder="1" applyAlignment="1" applyProtection="1">
      <alignment horizontal="center" vertical="top"/>
      <protection hidden="1"/>
    </xf>
    <xf numFmtId="0" fontId="3" fillId="0" borderId="0" xfId="0" applyFont="1" applyAlignment="1" applyProtection="1">
      <alignment horizontal="left" vertical="top" wrapText="1"/>
      <protection hidden="1"/>
    </xf>
    <xf numFmtId="0" fontId="3" fillId="0" borderId="0" xfId="0" applyFont="1" applyBorder="1" applyAlignment="1" applyProtection="1">
      <alignment horizontal="left"/>
      <protection hidden="1"/>
    </xf>
    <xf numFmtId="0" fontId="2" fillId="0" borderId="16" xfId="0" applyFont="1" applyFill="1" applyBorder="1" applyAlignment="1">
      <alignment vertical="top" wrapText="1"/>
    </xf>
    <xf numFmtId="0" fontId="2" fillId="0" borderId="17" xfId="0" applyFont="1" applyBorder="1"/>
    <xf numFmtId="0" fontId="2" fillId="0" borderId="18" xfId="0" applyFont="1" applyBorder="1"/>
    <xf numFmtId="0" fontId="2" fillId="0" borderId="19" xfId="0" applyFont="1" applyBorder="1" applyAlignment="1">
      <alignment vertical="top" wrapText="1"/>
    </xf>
    <xf numFmtId="0" fontId="2" fillId="0" borderId="21" xfId="0" applyFont="1" applyBorder="1" applyAlignment="1">
      <alignment vertical="top" wrapText="1"/>
    </xf>
    <xf numFmtId="0" fontId="2" fillId="0" borderId="23" xfId="0" applyFont="1" applyBorder="1" applyAlignment="1">
      <alignment vertical="top" wrapText="1"/>
    </xf>
    <xf numFmtId="0" fontId="2" fillId="0" borderId="25" xfId="0" applyFont="1" applyBorder="1" applyAlignment="1">
      <alignment vertical="top" wrapText="1"/>
    </xf>
    <xf numFmtId="0" fontId="2" fillId="0" borderId="26" xfId="0" applyFont="1" applyBorder="1"/>
    <xf numFmtId="0" fontId="2" fillId="0" borderId="27" xfId="0" applyFont="1" applyBorder="1"/>
    <xf numFmtId="0" fontId="3" fillId="0" borderId="15" xfId="0" applyFont="1" applyBorder="1" applyAlignment="1">
      <alignment horizontal="center" vertical="top"/>
    </xf>
    <xf numFmtId="0" fontId="3" fillId="0" borderId="20" xfId="0" applyFont="1" applyBorder="1" applyAlignment="1">
      <alignment horizontal="center" vertical="top"/>
    </xf>
    <xf numFmtId="0" fontId="3" fillId="0" borderId="22" xfId="0" applyFont="1" applyBorder="1" applyAlignment="1">
      <alignment horizontal="center" vertical="top"/>
    </xf>
    <xf numFmtId="0" fontId="3" fillId="0" borderId="24" xfId="0" applyFont="1" applyBorder="1" applyAlignment="1">
      <alignment horizontal="center" vertical="top"/>
    </xf>
    <xf numFmtId="0" fontId="3" fillId="8" borderId="1" xfId="0" applyNumberFormat="1" applyFont="1" applyFill="1" applyBorder="1" applyAlignment="1">
      <alignment horizontal="center"/>
    </xf>
    <xf numFmtId="0" fontId="3" fillId="9" borderId="1" xfId="0" applyFont="1" applyFill="1" applyBorder="1" applyAlignment="1" applyProtection="1">
      <alignment horizontal="center" vertical="top" wrapText="1"/>
      <protection locked="0"/>
    </xf>
    <xf numFmtId="0" fontId="3" fillId="8" borderId="1" xfId="0" applyFont="1" applyFill="1" applyBorder="1" applyAlignment="1">
      <alignment horizontal="center" wrapText="1"/>
    </xf>
    <xf numFmtId="0" fontId="26" fillId="8" borderId="1" xfId="0" applyFont="1" applyFill="1" applyBorder="1" applyAlignment="1">
      <alignment horizontal="center" vertical="top" wrapText="1"/>
    </xf>
    <xf numFmtId="0" fontId="3" fillId="4" borderId="1" xfId="0" applyFont="1" applyFill="1" applyBorder="1" applyAlignment="1" applyProtection="1">
      <alignment horizontal="center" vertical="top" wrapText="1"/>
      <protection hidden="1"/>
    </xf>
    <xf numFmtId="0" fontId="3" fillId="4" borderId="5" xfId="0" applyFont="1" applyFill="1" applyBorder="1" applyAlignment="1" applyProtection="1">
      <alignment horizontal="center" vertical="top" wrapText="1"/>
      <protection hidden="1"/>
    </xf>
    <xf numFmtId="0" fontId="23" fillId="2" borderId="1" xfId="0" applyFont="1" applyFill="1" applyBorder="1" applyAlignment="1" applyProtection="1">
      <alignment vertical="top" wrapText="1"/>
      <protection hidden="1"/>
    </xf>
    <xf numFmtId="0" fontId="17" fillId="2" borderId="1" xfId="0" applyFont="1" applyFill="1" applyBorder="1" applyAlignment="1" applyProtection="1">
      <alignment horizontal="center" vertical="top" wrapText="1"/>
      <protection hidden="1"/>
    </xf>
    <xf numFmtId="0" fontId="3" fillId="0" borderId="1" xfId="0" applyFont="1" applyBorder="1" applyAlignment="1" applyProtection="1">
      <alignment horizontal="center" vertical="center" wrapText="1"/>
      <protection locked="0"/>
    </xf>
    <xf numFmtId="164" fontId="3" fillId="3" borderId="1" xfId="0" applyNumberFormat="1" applyFont="1" applyFill="1" applyBorder="1" applyAlignment="1" applyProtection="1">
      <alignment horizontal="center" vertical="center" wrapText="1"/>
      <protection hidden="1"/>
    </xf>
    <xf numFmtId="0" fontId="9" fillId="7" borderId="1" xfId="0" applyFont="1" applyFill="1" applyBorder="1" applyAlignment="1" applyProtection="1">
      <alignment horizontal="center" vertical="top" wrapText="1"/>
      <protection locked="0"/>
    </xf>
    <xf numFmtId="0" fontId="9" fillId="0" borderId="1" xfId="0" applyFont="1" applyFill="1" applyBorder="1" applyAlignment="1" applyProtection="1">
      <alignment horizontal="center" vertical="top" wrapText="1"/>
      <protection locked="0"/>
    </xf>
    <xf numFmtId="0" fontId="2" fillId="0" borderId="1" xfId="0" applyNumberFormat="1" applyFont="1" applyFill="1" applyBorder="1" applyAlignment="1" applyProtection="1">
      <alignment horizontal="center" vertical="top" wrapText="1"/>
      <protection locked="0"/>
    </xf>
    <xf numFmtId="0" fontId="2" fillId="0" borderId="14" xfId="0" applyNumberFormat="1" applyFont="1" applyBorder="1" applyAlignment="1" applyProtection="1">
      <alignment horizontal="center" vertical="top" wrapText="1"/>
      <protection locked="0"/>
    </xf>
    <xf numFmtId="0" fontId="2" fillId="0" borderId="0" xfId="0" applyFont="1" applyFill="1" applyBorder="1"/>
    <xf numFmtId="0" fontId="2" fillId="0" borderId="0" xfId="0" applyNumberFormat="1" applyFont="1" applyFill="1" applyBorder="1" applyAlignment="1" applyProtection="1">
      <alignment horizontal="center" vertical="top" wrapText="1"/>
      <protection locked="0"/>
    </xf>
    <xf numFmtId="0" fontId="0" fillId="0" borderId="0" xfId="0" applyFill="1" applyBorder="1"/>
    <xf numFmtId="0" fontId="3" fillId="0" borderId="0" xfId="0" applyFont="1" applyFill="1" applyBorder="1" applyAlignment="1" applyProtection="1">
      <alignment horizontal="center" vertical="top" wrapText="1"/>
      <protection hidden="1"/>
    </xf>
    <xf numFmtId="0" fontId="2" fillId="0" borderId="0" xfId="0" applyFont="1" applyFill="1" applyBorder="1" applyAlignment="1" applyProtection="1">
      <alignment horizontal="center" vertical="top" wrapText="1"/>
      <protection locked="0"/>
    </xf>
    <xf numFmtId="0" fontId="0" fillId="0" borderId="0" xfId="0" applyFill="1"/>
    <xf numFmtId="0" fontId="3" fillId="0" borderId="0" xfId="0" applyFont="1" applyFill="1"/>
    <xf numFmtId="0" fontId="2" fillId="0" borderId="0" xfId="0" applyFont="1" applyFill="1"/>
    <xf numFmtId="0" fontId="3" fillId="7" borderId="1" xfId="0" applyFont="1" applyFill="1" applyBorder="1" applyAlignment="1" applyProtection="1">
      <alignment horizontal="center" vertical="top" wrapText="1"/>
      <protection hidden="1"/>
    </xf>
    <xf numFmtId="0" fontId="3" fillId="7" borderId="1" xfId="0" applyFont="1" applyFill="1" applyBorder="1" applyAlignment="1" applyProtection="1">
      <alignment horizontal="center" vertical="top" wrapText="1"/>
    </xf>
    <xf numFmtId="0" fontId="2" fillId="7" borderId="1" xfId="0" applyFont="1" applyFill="1" applyBorder="1" applyAlignment="1" applyProtection="1">
      <alignment horizontal="center" vertical="top" wrapText="1"/>
      <protection hidden="1"/>
    </xf>
    <xf numFmtId="0" fontId="2" fillId="7" borderId="1" xfId="0" applyNumberFormat="1" applyFont="1" applyFill="1" applyBorder="1" applyAlignment="1" applyProtection="1">
      <alignment horizontal="center" vertical="top" wrapText="1"/>
      <protection hidden="1"/>
    </xf>
    <xf numFmtId="0" fontId="0" fillId="0" borderId="29" xfId="0" applyBorder="1" applyProtection="1">
      <protection hidden="1"/>
    </xf>
    <xf numFmtId="0" fontId="0" fillId="0" borderId="30" xfId="0" applyBorder="1" applyProtection="1">
      <protection hidden="1"/>
    </xf>
    <xf numFmtId="0" fontId="10" fillId="0" borderId="29" xfId="0" applyFont="1" applyBorder="1" applyAlignment="1" applyProtection="1">
      <alignment vertical="center"/>
      <protection hidden="1"/>
    </xf>
    <xf numFmtId="0" fontId="24" fillId="0" borderId="29" xfId="0" applyFont="1" applyBorder="1" applyAlignment="1" applyProtection="1">
      <alignment horizontal="center" vertical="top"/>
      <protection hidden="1"/>
    </xf>
    <xf numFmtId="0" fontId="3" fillId="0" borderId="0" xfId="0" applyFont="1" applyBorder="1" applyAlignment="1" applyProtection="1">
      <alignment horizontal="right"/>
      <protection hidden="1"/>
    </xf>
    <xf numFmtId="0" fontId="0" fillId="0" borderId="11" xfId="0" applyBorder="1" applyProtection="1">
      <protection hidden="1"/>
    </xf>
    <xf numFmtId="0" fontId="0" fillId="0" borderId="4" xfId="0" applyBorder="1" applyProtection="1">
      <protection hidden="1"/>
    </xf>
    <xf numFmtId="0" fontId="0" fillId="0" borderId="12" xfId="0" applyBorder="1" applyProtection="1">
      <protection hidden="1"/>
    </xf>
    <xf numFmtId="0" fontId="3" fillId="0" borderId="0" xfId="0" applyFont="1" applyFill="1" applyBorder="1" applyAlignment="1" applyProtection="1">
      <alignment horizontal="center" vertical="top" wrapText="1"/>
      <protection locked="0"/>
    </xf>
    <xf numFmtId="0" fontId="2" fillId="3" borderId="1" xfId="0" applyFont="1" applyFill="1" applyBorder="1" applyProtection="1">
      <protection hidden="1"/>
    </xf>
    <xf numFmtId="2" fontId="3" fillId="0" borderId="0" xfId="0" applyNumberFormat="1" applyFont="1" applyFill="1" applyBorder="1" applyAlignment="1" applyProtection="1">
      <alignment horizontal="center" vertical="top" wrapText="1"/>
      <protection hidden="1"/>
    </xf>
    <xf numFmtId="0" fontId="10" fillId="8" borderId="1" xfId="0" applyFont="1" applyFill="1" applyBorder="1" applyAlignment="1">
      <alignment horizontal="left" vertical="top" wrapText="1"/>
    </xf>
    <xf numFmtId="14" fontId="11" fillId="8" borderId="1" xfId="0" applyNumberFormat="1" applyFont="1" applyFill="1" applyBorder="1" applyAlignment="1">
      <alignment horizontal="left" vertical="top" wrapText="1"/>
    </xf>
    <xf numFmtId="0" fontId="2" fillId="8" borderId="1" xfId="0" applyFont="1" applyFill="1" applyBorder="1" applyAlignment="1">
      <alignment horizontal="left" vertical="top" wrapText="1"/>
    </xf>
    <xf numFmtId="0" fontId="3" fillId="4" borderId="1" xfId="0" applyFont="1" applyFill="1" applyBorder="1" applyAlignment="1" applyProtection="1">
      <alignment horizontal="center" vertical="top" wrapText="1"/>
      <protection hidden="1"/>
    </xf>
    <xf numFmtId="0" fontId="3" fillId="0" borderId="0" xfId="0" applyFont="1" applyAlignment="1" applyProtection="1">
      <alignment horizontal="left" vertical="top"/>
      <protection hidden="1"/>
    </xf>
    <xf numFmtId="0" fontId="3" fillId="4" borderId="5" xfId="0" applyFont="1" applyFill="1" applyBorder="1" applyAlignment="1" applyProtection="1">
      <alignment horizontal="center" vertical="top" wrapText="1"/>
      <protection hidden="1"/>
    </xf>
    <xf numFmtId="0" fontId="3" fillId="4" borderId="1" xfId="0" applyFont="1" applyFill="1" applyBorder="1" applyAlignment="1" applyProtection="1">
      <alignment horizontal="center" vertical="top"/>
      <protection hidden="1"/>
    </xf>
    <xf numFmtId="0" fontId="3" fillId="0" borderId="0" xfId="0" applyFont="1" applyAlignment="1" applyProtection="1">
      <alignment horizontal="left" vertical="top" wrapText="1"/>
      <protection hidden="1"/>
    </xf>
    <xf numFmtId="0" fontId="3" fillId="4" borderId="1" xfId="0" applyFont="1" applyFill="1" applyBorder="1" applyAlignment="1" applyProtection="1">
      <alignment horizontal="center" vertical="center" wrapText="1"/>
      <protection hidden="1"/>
    </xf>
    <xf numFmtId="0" fontId="4" fillId="6" borderId="1" xfId="0" applyFont="1" applyFill="1" applyBorder="1" applyAlignment="1" applyProtection="1">
      <alignment horizontal="center" vertical="top" wrapText="1"/>
    </xf>
    <xf numFmtId="0" fontId="3" fillId="0" borderId="1" xfId="0" applyFont="1" applyBorder="1"/>
    <xf numFmtId="0" fontId="2" fillId="0" borderId="1" xfId="0" applyFont="1" applyBorder="1"/>
    <xf numFmtId="1" fontId="3" fillId="3" borderId="2" xfId="0" applyNumberFormat="1" applyFont="1" applyFill="1" applyBorder="1" applyAlignment="1" applyProtection="1">
      <alignment horizontal="center" vertical="top" wrapText="1"/>
      <protection hidden="1"/>
    </xf>
    <xf numFmtId="0" fontId="29" fillId="0" borderId="28" xfId="0" applyFont="1" applyBorder="1" applyAlignment="1">
      <alignment horizontal="left" vertical="top" wrapText="1"/>
    </xf>
    <xf numFmtId="0" fontId="29" fillId="0" borderId="1" xfId="0" applyFont="1" applyBorder="1" applyAlignment="1" applyProtection="1">
      <alignment horizontal="center" vertical="top" wrapText="1"/>
      <protection locked="0"/>
    </xf>
    <xf numFmtId="0" fontId="29" fillId="0" borderId="1" xfId="0" applyFont="1" applyBorder="1" applyAlignment="1">
      <alignment vertical="top" wrapText="1"/>
    </xf>
    <xf numFmtId="0" fontId="29" fillId="0" borderId="1" xfId="0" applyFont="1" applyBorder="1" applyAlignment="1">
      <alignment vertical="top"/>
    </xf>
    <xf numFmtId="0" fontId="8" fillId="0" borderId="1" xfId="0" applyFont="1" applyBorder="1" applyAlignment="1" applyProtection="1">
      <alignment horizontal="center" vertical="top" wrapText="1"/>
      <protection locked="0"/>
    </xf>
    <xf numFmtId="0" fontId="9" fillId="0" borderId="1" xfId="0" applyFont="1" applyBorder="1" applyAlignment="1" applyProtection="1">
      <alignment horizontal="center" vertical="top" wrapText="1"/>
      <protection locked="0"/>
    </xf>
    <xf numFmtId="0" fontId="9" fillId="0" borderId="1" xfId="0" applyFont="1" applyBorder="1" applyAlignment="1" applyProtection="1">
      <alignment horizontal="left" vertical="top" wrapText="1"/>
      <protection locked="0"/>
    </xf>
    <xf numFmtId="0" fontId="3" fillId="4" borderId="1" xfId="0" applyFont="1" applyFill="1" applyBorder="1" applyAlignment="1" applyProtection="1">
      <alignment horizontal="center" vertical="top" wrapText="1"/>
      <protection hidden="1"/>
    </xf>
    <xf numFmtId="0" fontId="2" fillId="0" borderId="1" xfId="0" applyFont="1" applyBorder="1" applyAlignment="1" applyProtection="1">
      <alignment horizontal="left" vertical="top"/>
      <protection hidden="1"/>
    </xf>
    <xf numFmtId="49" fontId="2" fillId="10" borderId="1" xfId="0" applyNumberFormat="1" applyFont="1" applyFill="1" applyBorder="1" applyAlignment="1" applyProtection="1">
      <alignment horizontal="center" vertical="top" wrapText="1"/>
      <protection locked="0"/>
    </xf>
    <xf numFmtId="0" fontId="17" fillId="10" borderId="1" xfId="0" applyFont="1" applyFill="1" applyBorder="1" applyAlignment="1" applyProtection="1">
      <alignment horizontal="center" vertical="top" wrapText="1"/>
      <protection locked="0"/>
    </xf>
    <xf numFmtId="0" fontId="17" fillId="10" borderId="0" xfId="0" applyFont="1" applyFill="1" applyAlignment="1">
      <alignment horizontal="center" vertical="top"/>
    </xf>
    <xf numFmtId="0" fontId="17" fillId="10" borderId="0" xfId="0" applyFont="1" applyFill="1" applyAlignment="1">
      <alignment wrapText="1"/>
    </xf>
    <xf numFmtId="0" fontId="9" fillId="2" borderId="1" xfId="0" applyFont="1" applyFill="1" applyBorder="1" applyAlignment="1" applyProtection="1">
      <alignment horizontal="center" vertical="top" wrapText="1"/>
      <protection locked="0"/>
    </xf>
    <xf numFmtId="0" fontId="9" fillId="0" borderId="1" xfId="0" applyNumberFormat="1" applyFont="1" applyBorder="1" applyAlignment="1" applyProtection="1">
      <alignment horizontal="center" vertical="top" wrapText="1"/>
      <protection locked="0"/>
    </xf>
    <xf numFmtId="17" fontId="9" fillId="0" borderId="1" xfId="0" applyNumberFormat="1" applyFont="1" applyBorder="1" applyAlignment="1" applyProtection="1">
      <alignment horizontal="center" vertical="top" wrapText="1"/>
      <protection locked="0"/>
    </xf>
    <xf numFmtId="0" fontId="9" fillId="0" borderId="0" xfId="0" applyFont="1"/>
    <xf numFmtId="0" fontId="9" fillId="0" borderId="1" xfId="0" applyFont="1" applyBorder="1" applyAlignment="1">
      <alignment horizontal="center" vertical="center"/>
    </xf>
    <xf numFmtId="0" fontId="9" fillId="0" borderId="1" xfId="0" applyFont="1" applyBorder="1" applyAlignment="1">
      <alignment wrapText="1"/>
    </xf>
    <xf numFmtId="0" fontId="9" fillId="0" borderId="5" xfId="0" applyFont="1" applyBorder="1" applyAlignment="1" applyProtection="1">
      <alignment vertical="top"/>
      <protection hidden="1"/>
    </xf>
    <xf numFmtId="0" fontId="9" fillId="2" borderId="1" xfId="0" applyFont="1" applyFill="1" applyBorder="1" applyAlignment="1" applyProtection="1">
      <alignment horizontal="center" vertical="center"/>
      <protection locked="0"/>
    </xf>
    <xf numFmtId="0" fontId="9" fillId="0" borderId="1" xfId="0" applyFont="1" applyBorder="1" applyAlignment="1" applyProtection="1">
      <alignment horizontal="center" vertical="center" wrapText="1"/>
      <protection locked="0"/>
    </xf>
    <xf numFmtId="0" fontId="9" fillId="0" borderId="3" xfId="0" applyFont="1" applyBorder="1" applyAlignment="1" applyProtection="1">
      <alignment horizontal="center" vertical="top" wrapText="1"/>
      <protection locked="0"/>
    </xf>
    <xf numFmtId="0" fontId="9" fillId="0" borderId="3" xfId="0" applyFont="1" applyBorder="1" applyAlignment="1" applyProtection="1">
      <alignment horizontal="left" vertical="top" wrapText="1"/>
      <protection locked="0"/>
    </xf>
    <xf numFmtId="0" fontId="2" fillId="0" borderId="3" xfId="0" applyFont="1" applyBorder="1" applyAlignment="1" applyProtection="1">
      <alignment horizontal="center" vertical="top" wrapText="1"/>
      <protection locked="0"/>
    </xf>
    <xf numFmtId="0" fontId="9" fillId="0" borderId="3" xfId="0" applyFont="1" applyFill="1" applyBorder="1" applyAlignment="1" applyProtection="1">
      <alignment horizontal="left" vertical="top" wrapText="1"/>
      <protection locked="0"/>
    </xf>
    <xf numFmtId="0" fontId="9" fillId="0" borderId="3" xfId="0" applyFont="1" applyFill="1" applyBorder="1" applyAlignment="1" applyProtection="1">
      <alignment horizontal="center" vertical="top" wrapText="1"/>
      <protection locked="0"/>
    </xf>
    <xf numFmtId="0" fontId="9" fillId="0" borderId="1" xfId="0" applyFont="1" applyFill="1" applyBorder="1" applyAlignment="1" applyProtection="1">
      <alignment horizontal="left" vertical="top" wrapText="1"/>
      <protection locked="0"/>
    </xf>
    <xf numFmtId="0" fontId="9" fillId="0" borderId="1" xfId="0" applyFont="1" applyFill="1" applyBorder="1" applyAlignment="1">
      <alignment horizontal="center" vertical="center" wrapText="1"/>
    </xf>
    <xf numFmtId="0" fontId="9" fillId="0" borderId="3" xfId="0" applyFont="1" applyFill="1" applyBorder="1" applyAlignment="1" applyProtection="1">
      <alignment horizontal="center" vertical="center" wrapText="1"/>
      <protection locked="0"/>
    </xf>
    <xf numFmtId="0" fontId="9" fillId="0" borderId="1" xfId="0" applyFont="1" applyFill="1" applyBorder="1" applyAlignment="1">
      <alignment horizontal="center" vertical="center"/>
    </xf>
    <xf numFmtId="0" fontId="9" fillId="0" borderId="1" xfId="0" applyFont="1" applyFill="1" applyBorder="1" applyAlignment="1">
      <alignment wrapText="1"/>
    </xf>
    <xf numFmtId="0" fontId="9" fillId="0" borderId="1" xfId="0" applyFont="1" applyFill="1" applyBorder="1" applyAlignment="1" applyProtection="1">
      <alignment horizontal="center" vertical="center" wrapText="1"/>
      <protection locked="0"/>
    </xf>
    <xf numFmtId="0" fontId="9" fillId="0" borderId="1" xfId="0" applyFont="1" applyFill="1" applyBorder="1" applyAlignment="1">
      <alignment vertical="top" wrapText="1"/>
    </xf>
    <xf numFmtId="0" fontId="9" fillId="0" borderId="3" xfId="0" applyFont="1" applyFill="1" applyBorder="1" applyAlignment="1" applyProtection="1">
      <alignment horizontal="left" vertical="center" wrapText="1"/>
      <protection locked="0"/>
    </xf>
    <xf numFmtId="0" fontId="9" fillId="0" borderId="1" xfId="0" applyFont="1" applyFill="1" applyBorder="1" applyAlignment="1">
      <alignment vertical="center" wrapText="1"/>
    </xf>
    <xf numFmtId="0" fontId="8" fillId="0" borderId="1" xfId="0" applyFont="1" applyBorder="1" applyAlignment="1" applyProtection="1">
      <alignment horizontal="center" vertical="top"/>
      <protection locked="0"/>
    </xf>
    <xf numFmtId="0" fontId="8" fillId="2" borderId="1" xfId="0" applyFont="1" applyFill="1" applyBorder="1" applyAlignment="1" applyProtection="1">
      <alignment horizontal="center" vertical="top" wrapText="1"/>
      <protection hidden="1"/>
    </xf>
    <xf numFmtId="14" fontId="5" fillId="0" borderId="1" xfId="0" applyNumberFormat="1" applyFont="1" applyBorder="1" applyAlignment="1">
      <alignment horizontal="left" vertical="top"/>
    </xf>
    <xf numFmtId="0" fontId="27" fillId="0" borderId="1" xfId="1" applyFont="1" applyBorder="1" applyAlignment="1">
      <alignment horizontal="left" vertical="top" wrapText="1"/>
    </xf>
    <xf numFmtId="14" fontId="5" fillId="0" borderId="1" xfId="0" applyNumberFormat="1" applyFont="1" applyBorder="1" applyAlignment="1">
      <alignment horizontal="left" vertical="top" wrapText="1"/>
    </xf>
    <xf numFmtId="14" fontId="27" fillId="0" borderId="1" xfId="1" applyNumberFormat="1" applyFont="1" applyBorder="1" applyAlignment="1">
      <alignment horizontal="left" vertical="top" wrapText="1"/>
    </xf>
    <xf numFmtId="0" fontId="5" fillId="0" borderId="0" xfId="0" applyFont="1" applyAlignment="1">
      <alignment vertical="top" wrapText="1"/>
    </xf>
    <xf numFmtId="14" fontId="25" fillId="0" borderId="1" xfId="0" applyNumberFormat="1" applyFont="1" applyBorder="1" applyAlignment="1">
      <alignment horizontal="left" vertical="top" wrapText="1"/>
    </xf>
    <xf numFmtId="0" fontId="5" fillId="0" borderId="1" xfId="0" applyFont="1" applyBorder="1" applyAlignment="1">
      <alignment vertical="top"/>
    </xf>
    <xf numFmtId="0" fontId="5" fillId="0" borderId="1" xfId="0" applyFont="1" applyBorder="1" applyAlignment="1">
      <alignment vertical="top" wrapText="1"/>
    </xf>
    <xf numFmtId="0" fontId="27" fillId="0" borderId="1" xfId="1" applyFont="1" applyBorder="1" applyAlignment="1">
      <alignment vertical="top"/>
    </xf>
    <xf numFmtId="0" fontId="25" fillId="0" borderId="1" xfId="0" applyFont="1" applyBorder="1" applyAlignment="1">
      <alignment horizontal="left" vertical="top"/>
    </xf>
    <xf numFmtId="0" fontId="5" fillId="0" borderId="1" xfId="0" applyFont="1" applyBorder="1" applyAlignment="1">
      <alignment horizontal="left" vertical="top"/>
    </xf>
    <xf numFmtId="0" fontId="32" fillId="0" borderId="0" xfId="0" applyFont="1"/>
    <xf numFmtId="14" fontId="11" fillId="0" borderId="3" xfId="0" applyNumberFormat="1" applyFont="1" applyBorder="1" applyAlignment="1">
      <alignment horizontal="left" vertical="top" wrapText="1"/>
    </xf>
    <xf numFmtId="0" fontId="10" fillId="0" borderId="3" xfId="0" applyFont="1" applyBorder="1" applyAlignment="1">
      <alignment horizontal="left" vertical="top" wrapText="1"/>
    </xf>
    <xf numFmtId="0" fontId="27" fillId="0" borderId="3" xfId="1" applyBorder="1" applyAlignment="1">
      <alignment horizontal="left" vertical="top" wrapText="1"/>
    </xf>
    <xf numFmtId="0" fontId="5" fillId="0" borderId="1" xfId="0" applyFont="1" applyBorder="1" applyAlignment="1">
      <alignment vertical="center"/>
    </xf>
    <xf numFmtId="0" fontId="10" fillId="8" borderId="1" xfId="0" applyFont="1" applyFill="1" applyBorder="1" applyAlignment="1" applyProtection="1">
      <alignment horizontal="left" vertical="top" wrapText="1"/>
      <protection locked="0"/>
    </xf>
    <xf numFmtId="14" fontId="10" fillId="8" borderId="1" xfId="0" applyNumberFormat="1" applyFont="1" applyFill="1" applyBorder="1" applyAlignment="1" applyProtection="1">
      <alignment horizontal="center" vertical="top" wrapText="1"/>
      <protection locked="0"/>
    </xf>
    <xf numFmtId="0" fontId="10" fillId="8" borderId="1" xfId="0" applyFont="1" applyFill="1" applyBorder="1" applyAlignment="1" applyProtection="1">
      <alignment horizontal="center" vertical="top" wrapText="1"/>
      <protection locked="0"/>
    </xf>
    <xf numFmtId="0" fontId="0" fillId="0" borderId="0" xfId="0" applyAlignment="1">
      <alignment wrapText="1"/>
    </xf>
    <xf numFmtId="0" fontId="5" fillId="0" borderId="1" xfId="0" applyFont="1" applyBorder="1"/>
    <xf numFmtId="14" fontId="5" fillId="0" borderId="1" xfId="0" applyNumberFormat="1"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27" fillId="0" borderId="1" xfId="1" applyFont="1" applyBorder="1" applyAlignment="1" applyProtection="1">
      <alignment horizontal="left" vertical="top" wrapText="1"/>
      <protection locked="0"/>
    </xf>
    <xf numFmtId="0" fontId="5" fillId="0" borderId="1" xfId="0" applyFont="1" applyBorder="1" applyAlignment="1">
      <alignment horizontal="justify" vertical="center"/>
    </xf>
    <xf numFmtId="0" fontId="25" fillId="0" borderId="1" xfId="0" applyFont="1" applyBorder="1" applyAlignment="1">
      <alignment vertical="center"/>
    </xf>
    <xf numFmtId="0" fontId="27" fillId="0" borderId="1" xfId="1" applyFont="1" applyBorder="1" applyAlignment="1">
      <alignment vertical="center"/>
    </xf>
    <xf numFmtId="0" fontId="33" fillId="0" borderId="1" xfId="0" applyFont="1" applyBorder="1" applyAlignment="1">
      <alignment vertical="top"/>
    </xf>
    <xf numFmtId="14" fontId="33" fillId="0" borderId="1" xfId="0" applyNumberFormat="1" applyFont="1" applyBorder="1" applyAlignment="1">
      <alignment horizontal="left" vertical="top" wrapText="1"/>
    </xf>
    <xf numFmtId="0" fontId="33" fillId="0" borderId="1" xfId="0" applyFont="1" applyBorder="1" applyAlignment="1">
      <alignment horizontal="left" vertical="top" wrapText="1"/>
    </xf>
    <xf numFmtId="0" fontId="33" fillId="0" borderId="1" xfId="0" applyFont="1" applyBorder="1" applyAlignment="1">
      <alignment vertical="top" wrapText="1"/>
    </xf>
    <xf numFmtId="14" fontId="33" fillId="0" borderId="1" xfId="0" applyNumberFormat="1" applyFont="1" applyBorder="1" applyAlignment="1">
      <alignment horizontal="left" vertical="top"/>
    </xf>
    <xf numFmtId="0" fontId="33" fillId="0" borderId="0" xfId="0" applyFont="1" applyAlignment="1">
      <alignment vertical="top" wrapText="1"/>
    </xf>
    <xf numFmtId="0" fontId="33" fillId="0" borderId="1" xfId="0" applyFont="1" applyBorder="1" applyAlignment="1">
      <alignment horizontal="left" vertical="top"/>
    </xf>
    <xf numFmtId="0" fontId="33" fillId="0" borderId="1" xfId="0" applyFont="1" applyFill="1" applyBorder="1" applyAlignment="1">
      <alignment vertical="top"/>
    </xf>
    <xf numFmtId="14" fontId="33" fillId="0" borderId="1" xfId="0" applyNumberFormat="1" applyFont="1" applyFill="1" applyBorder="1" applyAlignment="1">
      <alignment horizontal="left" vertical="top" wrapText="1"/>
    </xf>
    <xf numFmtId="0" fontId="33" fillId="0" borderId="1" xfId="0" applyFont="1" applyFill="1" applyBorder="1" applyAlignment="1">
      <alignment horizontal="left" vertical="top" wrapText="1"/>
    </xf>
    <xf numFmtId="0" fontId="33" fillId="0" borderId="1" xfId="0" applyFont="1" applyFill="1" applyBorder="1" applyAlignment="1">
      <alignment vertical="center" wrapText="1"/>
    </xf>
    <xf numFmtId="0" fontId="33" fillId="0" borderId="1" xfId="0" applyFont="1" applyFill="1" applyBorder="1" applyAlignment="1">
      <alignment vertical="top" wrapText="1"/>
    </xf>
    <xf numFmtId="14" fontId="33" fillId="0" borderId="1" xfId="0" applyNumberFormat="1" applyFont="1" applyFill="1" applyBorder="1" applyAlignment="1">
      <alignment horizontal="left" vertical="top"/>
    </xf>
    <xf numFmtId="0" fontId="33" fillId="0" borderId="0" xfId="0" applyFont="1" applyFill="1" applyAlignment="1">
      <alignment vertical="top" wrapText="1"/>
    </xf>
    <xf numFmtId="0" fontId="33" fillId="0" borderId="5" xfId="0" applyFont="1" applyFill="1" applyBorder="1" applyAlignment="1">
      <alignment horizontal="left" vertical="top"/>
    </xf>
    <xf numFmtId="14" fontId="33" fillId="0" borderId="1" xfId="0" applyNumberFormat="1" applyFont="1" applyFill="1" applyBorder="1" applyAlignment="1">
      <alignment vertical="center"/>
    </xf>
    <xf numFmtId="0" fontId="33" fillId="0" borderId="1" xfId="0" applyFont="1" applyFill="1" applyBorder="1" applyAlignment="1">
      <alignment horizontal="left" vertical="top"/>
    </xf>
    <xf numFmtId="14" fontId="33" fillId="0" borderId="1" xfId="0" applyNumberFormat="1" applyFont="1" applyFill="1" applyBorder="1" applyAlignment="1">
      <alignment horizontal="center" vertical="top" wrapText="1"/>
    </xf>
    <xf numFmtId="0" fontId="35" fillId="0" borderId="1" xfId="1" applyFont="1" applyFill="1" applyBorder="1" applyAlignment="1">
      <alignment horizontal="left" vertical="top" wrapText="1"/>
    </xf>
    <xf numFmtId="14" fontId="33" fillId="0" borderId="1" xfId="0" applyNumberFormat="1" applyFont="1" applyBorder="1" applyAlignment="1" applyProtection="1">
      <alignment horizontal="left" vertical="top" wrapText="1"/>
      <protection locked="0"/>
    </xf>
    <xf numFmtId="0" fontId="33" fillId="0" borderId="1" xfId="0" applyFont="1" applyBorder="1" applyAlignment="1" applyProtection="1">
      <alignment horizontal="left" vertical="top" wrapText="1"/>
      <protection locked="0"/>
    </xf>
    <xf numFmtId="0" fontId="36" fillId="0" borderId="1" xfId="1" applyFont="1" applyBorder="1" applyAlignment="1" applyProtection="1">
      <alignment horizontal="left" vertical="top" wrapText="1"/>
      <protection locked="0"/>
    </xf>
    <xf numFmtId="0" fontId="33" fillId="0" borderId="1" xfId="0" applyFont="1" applyBorder="1" applyAlignment="1" applyProtection="1">
      <alignment vertical="top" wrapText="1"/>
      <protection locked="0"/>
    </xf>
    <xf numFmtId="0" fontId="35" fillId="0" borderId="1" xfId="1" applyFont="1" applyBorder="1" applyAlignment="1">
      <alignment horizontal="left" vertical="top" wrapText="1"/>
    </xf>
    <xf numFmtId="0" fontId="35" fillId="0" borderId="1" xfId="1" applyFont="1" applyBorder="1" applyAlignment="1" applyProtection="1">
      <alignment horizontal="left" vertical="top" wrapText="1"/>
      <protection locked="0"/>
    </xf>
    <xf numFmtId="0" fontId="34" fillId="0" borderId="1" xfId="0" applyFont="1" applyFill="1" applyBorder="1" applyAlignment="1">
      <alignment horizontal="left" vertical="top" wrapText="1"/>
    </xf>
    <xf numFmtId="17" fontId="33" fillId="0" borderId="1" xfId="0" applyNumberFormat="1" applyFont="1" applyBorder="1" applyAlignment="1">
      <alignment horizontal="left" vertical="top" wrapText="1"/>
    </xf>
    <xf numFmtId="14" fontId="33" fillId="0" borderId="1" xfId="0" applyNumberFormat="1" applyFont="1" applyFill="1" applyBorder="1" applyAlignment="1" applyProtection="1">
      <alignment horizontal="left" vertical="top" wrapText="1"/>
      <protection locked="0"/>
    </xf>
    <xf numFmtId="0" fontId="33" fillId="0" borderId="1" xfId="0" applyFont="1" applyFill="1" applyBorder="1" applyAlignment="1" applyProtection="1">
      <alignment horizontal="left" vertical="top" wrapText="1"/>
      <protection locked="0"/>
    </xf>
    <xf numFmtId="14" fontId="33" fillId="0" borderId="1" xfId="0" applyNumberFormat="1" applyFont="1" applyFill="1" applyBorder="1" applyAlignment="1" applyProtection="1">
      <alignment horizontal="center" vertical="top" wrapText="1"/>
      <protection locked="0"/>
    </xf>
    <xf numFmtId="0" fontId="35" fillId="0" borderId="1" xfId="1" applyFont="1" applyFill="1" applyBorder="1" applyAlignment="1" applyProtection="1">
      <alignment horizontal="left" vertical="top" wrapText="1"/>
      <protection locked="0"/>
    </xf>
    <xf numFmtId="0" fontId="33" fillId="0" borderId="0" xfId="0" applyFont="1" applyFill="1" applyAlignment="1">
      <alignment wrapText="1"/>
    </xf>
    <xf numFmtId="14" fontId="33" fillId="0" borderId="1" xfId="0" applyNumberFormat="1" applyFont="1" applyFill="1" applyBorder="1" applyAlignment="1" applyProtection="1">
      <alignment horizontal="left" vertical="top"/>
      <protection locked="0"/>
    </xf>
    <xf numFmtId="0" fontId="33" fillId="0" borderId="1" xfId="0" applyFont="1" applyFill="1" applyBorder="1" applyAlignment="1" applyProtection="1">
      <alignment horizontal="left" vertical="top"/>
      <protection locked="0"/>
    </xf>
    <xf numFmtId="0" fontId="35" fillId="0" borderId="1" xfId="1" applyFont="1" applyFill="1" applyBorder="1" applyAlignment="1" applyProtection="1">
      <alignment horizontal="left" vertical="top"/>
      <protection locked="0"/>
    </xf>
    <xf numFmtId="0" fontId="34" fillId="0" borderId="1" xfId="0" applyFont="1" applyBorder="1" applyAlignment="1"/>
    <xf numFmtId="0" fontId="35" fillId="0" borderId="1" xfId="1" applyFont="1" applyBorder="1" applyAlignment="1"/>
    <xf numFmtId="0" fontId="33" fillId="0" borderId="1" xfId="0" applyFont="1" applyBorder="1" applyAlignment="1"/>
    <xf numFmtId="14" fontId="33" fillId="0" borderId="1" xfId="0" applyNumberFormat="1" applyFont="1" applyBorder="1" applyAlignment="1">
      <alignment horizontal="left"/>
    </xf>
    <xf numFmtId="0" fontId="35" fillId="0" borderId="1" xfId="1" applyFont="1" applyBorder="1" applyAlignment="1">
      <alignment vertical="center"/>
    </xf>
    <xf numFmtId="0" fontId="35" fillId="0" borderId="1" xfId="1" applyFont="1" applyBorder="1" applyAlignment="1">
      <alignment horizontal="left" vertical="top"/>
    </xf>
    <xf numFmtId="0" fontId="33" fillId="0" borderId="1" xfId="0" applyFont="1" applyBorder="1" applyAlignment="1">
      <alignment wrapText="1"/>
    </xf>
    <xf numFmtId="0" fontId="33" fillId="0" borderId="0" xfId="0" applyFont="1" applyAlignment="1">
      <alignment horizontal="left" vertical="top"/>
    </xf>
    <xf numFmtId="0" fontId="36" fillId="0" borderId="1" xfId="1" applyFont="1" applyFill="1" applyBorder="1" applyAlignment="1">
      <alignment horizontal="left" vertical="top" wrapText="1"/>
    </xf>
    <xf numFmtId="0" fontId="33" fillId="0" borderId="0" xfId="0" applyFont="1" applyFill="1"/>
    <xf numFmtId="17" fontId="33" fillId="0" borderId="1" xfId="0" applyNumberFormat="1" applyFont="1" applyFill="1" applyBorder="1" applyAlignment="1">
      <alignment horizontal="left" vertical="top" wrapText="1"/>
    </xf>
    <xf numFmtId="0" fontId="33" fillId="0" borderId="0" xfId="0" applyFont="1" applyFill="1" applyAlignment="1">
      <alignment horizontal="left" vertical="top"/>
    </xf>
    <xf numFmtId="0" fontId="36" fillId="0" borderId="1" xfId="1" applyFont="1" applyFill="1" applyBorder="1" applyAlignment="1">
      <alignment vertical="top" wrapText="1"/>
    </xf>
    <xf numFmtId="0" fontId="36" fillId="0" borderId="1" xfId="1" applyFont="1" applyFill="1" applyBorder="1" applyAlignment="1">
      <alignment horizontal="justify" vertical="top" wrapText="1"/>
    </xf>
    <xf numFmtId="14" fontId="33" fillId="0" borderId="1" xfId="4" applyNumberFormat="1" applyFont="1" applyFill="1" applyBorder="1" applyAlignment="1">
      <alignment horizontal="left" vertical="top"/>
    </xf>
    <xf numFmtId="14" fontId="33" fillId="0" borderId="0" xfId="0" applyNumberFormat="1" applyFont="1" applyFill="1" applyAlignment="1">
      <alignment horizontal="left" vertical="top"/>
    </xf>
    <xf numFmtId="0" fontId="33" fillId="0" borderId="0" xfId="0" applyFont="1" applyFill="1" applyAlignment="1">
      <alignment horizontal="left" vertical="top" wrapText="1"/>
    </xf>
    <xf numFmtId="0" fontId="33" fillId="0" borderId="1" xfId="0" applyFont="1" applyFill="1" applyBorder="1" applyAlignment="1">
      <alignment horizontal="center" vertical="top" wrapText="1"/>
    </xf>
    <xf numFmtId="0" fontId="36" fillId="0" borderId="0" xfId="1" applyFont="1" applyFill="1" applyAlignment="1">
      <alignment vertical="top" wrapText="1"/>
    </xf>
    <xf numFmtId="0" fontId="5" fillId="0" borderId="5" xfId="0" applyFont="1" applyBorder="1" applyAlignment="1" applyProtection="1">
      <alignment horizontal="left" vertical="top" wrapText="1"/>
      <protection locked="0"/>
    </xf>
    <xf numFmtId="0" fontId="10" fillId="0" borderId="1" xfId="0" applyFont="1" applyBorder="1" applyAlignment="1" applyProtection="1">
      <alignment horizontal="left" vertical="top" wrapText="1"/>
    </xf>
    <xf numFmtId="0" fontId="37" fillId="0" borderId="1" xfId="0" applyFont="1" applyBorder="1" applyAlignment="1" applyProtection="1">
      <alignment horizontal="center" vertical="top" wrapText="1"/>
    </xf>
    <xf numFmtId="0" fontId="38" fillId="0" borderId="1" xfId="0" applyFont="1" applyBorder="1" applyAlignment="1" applyProtection="1">
      <alignment horizontal="center" vertical="top" wrapText="1"/>
      <protection locked="0"/>
    </xf>
    <xf numFmtId="0" fontId="37" fillId="0" borderId="1" xfId="0" applyFont="1" applyBorder="1" applyAlignment="1" applyProtection="1">
      <alignment horizontal="center" vertical="top" wrapText="1"/>
      <protection locked="0"/>
    </xf>
    <xf numFmtId="0" fontId="26" fillId="0" borderId="1" xfId="0" applyFont="1" applyBorder="1" applyAlignment="1" applyProtection="1">
      <alignment horizontal="center" vertical="top" wrapText="1"/>
      <protection locked="0"/>
    </xf>
    <xf numFmtId="0" fontId="10" fillId="0" borderId="1" xfId="0" applyFont="1" applyBorder="1" applyAlignment="1" applyProtection="1">
      <alignment horizontal="center" vertical="top" wrapText="1"/>
      <protection locked="0"/>
    </xf>
    <xf numFmtId="0" fontId="27" fillId="0" borderId="1" xfId="1" applyBorder="1" applyAlignment="1" applyProtection="1">
      <alignment horizontal="center" vertical="top" wrapText="1"/>
      <protection locked="0"/>
    </xf>
    <xf numFmtId="0" fontId="31" fillId="0" borderId="0" xfId="1" applyFont="1" applyAlignment="1">
      <alignment horizontal="center" vertical="center"/>
    </xf>
    <xf numFmtId="0" fontId="10" fillId="0" borderId="1" xfId="0" applyFont="1" applyBorder="1" applyAlignment="1" applyProtection="1">
      <alignment horizontal="left" vertical="top" wrapText="1"/>
      <protection hidden="1"/>
    </xf>
    <xf numFmtId="0" fontId="8" fillId="10" borderId="3" xfId="0" applyFont="1" applyFill="1" applyBorder="1" applyAlignment="1" applyProtection="1">
      <alignment horizontal="left" vertical="top" wrapText="1"/>
      <protection locked="0"/>
    </xf>
    <xf numFmtId="0" fontId="9" fillId="10" borderId="3" xfId="0" applyFont="1" applyFill="1" applyBorder="1" applyAlignment="1" applyProtection="1">
      <alignment horizontal="center" vertical="top" wrapText="1"/>
      <protection locked="0"/>
    </xf>
    <xf numFmtId="0" fontId="8" fillId="10" borderId="3" xfId="0" applyFont="1" applyFill="1" applyBorder="1" applyAlignment="1" applyProtection="1">
      <alignment horizontal="center" vertical="top" wrapText="1"/>
      <protection locked="0"/>
    </xf>
    <xf numFmtId="0" fontId="8" fillId="10" borderId="1" xfId="0" applyFont="1" applyFill="1" applyBorder="1" applyAlignment="1" applyProtection="1">
      <alignment horizontal="left" vertical="top" wrapText="1"/>
      <protection locked="0"/>
    </xf>
    <xf numFmtId="0" fontId="8" fillId="10" borderId="1" xfId="0" applyFont="1" applyFill="1" applyBorder="1" applyAlignment="1" applyProtection="1">
      <alignment horizontal="center" vertical="top" wrapText="1"/>
      <protection locked="0"/>
    </xf>
    <xf numFmtId="0" fontId="8" fillId="0" borderId="5" xfId="0" applyFont="1" applyBorder="1" applyAlignment="1" applyProtection="1">
      <alignment horizontal="center" vertical="top" wrapText="1"/>
      <protection locked="0"/>
    </xf>
    <xf numFmtId="0" fontId="8" fillId="0" borderId="5" xfId="0" applyFont="1" applyBorder="1" applyAlignment="1" applyProtection="1">
      <alignment horizontal="center" vertical="top"/>
      <protection locked="0"/>
    </xf>
    <xf numFmtId="0" fontId="8" fillId="3" borderId="5" xfId="0" applyFont="1" applyFill="1" applyBorder="1" applyAlignment="1" applyProtection="1">
      <alignment horizontal="center" vertical="top"/>
      <protection hidden="1"/>
    </xf>
    <xf numFmtId="0" fontId="9" fillId="0" borderId="23" xfId="0" applyFont="1" applyBorder="1" applyAlignment="1">
      <alignment vertical="top" wrapText="1"/>
    </xf>
    <xf numFmtId="0" fontId="10" fillId="2" borderId="0" xfId="0" applyFont="1" applyFill="1" applyAlignment="1">
      <alignment vertical="top" wrapText="1"/>
    </xf>
    <xf numFmtId="0" fontId="10" fillId="2" borderId="1" xfId="0" applyFont="1" applyFill="1" applyBorder="1" applyAlignment="1" applyProtection="1">
      <alignment horizontal="left" vertical="top" wrapText="1"/>
      <protection locked="0"/>
    </xf>
    <xf numFmtId="0" fontId="37" fillId="2" borderId="1" xfId="0" applyFont="1" applyFill="1" applyBorder="1" applyAlignment="1" applyProtection="1">
      <alignment horizontal="left" vertical="top" wrapText="1"/>
      <protection locked="0"/>
    </xf>
    <xf numFmtId="0" fontId="37" fillId="2" borderId="1" xfId="0" applyFont="1" applyFill="1" applyBorder="1" applyAlignment="1">
      <alignment horizontal="center" vertical="center"/>
    </xf>
    <xf numFmtId="0" fontId="10" fillId="0" borderId="1" xfId="0" applyFont="1" applyBorder="1" applyAlignment="1">
      <alignment horizontal="center" vertical="top"/>
    </xf>
    <xf numFmtId="0" fontId="10" fillId="2" borderId="1" xfId="0" applyFont="1" applyFill="1" applyBorder="1" applyAlignment="1" applyProtection="1">
      <alignment horizontal="center" vertical="top"/>
      <protection locked="0"/>
    </xf>
    <xf numFmtId="0" fontId="37" fillId="2" borderId="1" xfId="0" applyFont="1" applyFill="1" applyBorder="1" applyAlignment="1" applyProtection="1">
      <alignment horizontal="center" vertical="top"/>
      <protection locked="0"/>
    </xf>
    <xf numFmtId="0" fontId="37" fillId="2" borderId="1" xfId="0" applyFont="1" applyFill="1" applyBorder="1" applyAlignment="1">
      <alignment horizontal="center" vertical="top"/>
    </xf>
    <xf numFmtId="0" fontId="10" fillId="2" borderId="1" xfId="0" applyFont="1" applyFill="1" applyBorder="1" applyAlignment="1">
      <alignment horizontal="center" vertical="top"/>
    </xf>
    <xf numFmtId="0" fontId="37" fillId="0" borderId="1" xfId="0" applyFont="1" applyBorder="1" applyAlignment="1" applyProtection="1">
      <alignment horizontal="center" wrapText="1"/>
    </xf>
    <xf numFmtId="0" fontId="38" fillId="0" borderId="1" xfId="0" applyFont="1" applyBorder="1" applyAlignment="1">
      <alignment horizontal="center" vertical="top"/>
    </xf>
    <xf numFmtId="0" fontId="37" fillId="0" borderId="1" xfId="0" applyFont="1" applyBorder="1" applyAlignment="1">
      <alignment horizontal="center" vertical="top" wrapText="1"/>
    </xf>
    <xf numFmtId="0" fontId="10" fillId="2" borderId="1" xfId="0" applyFont="1" applyFill="1" applyBorder="1" applyAlignment="1">
      <alignment horizontal="left" vertical="top" wrapText="1"/>
    </xf>
    <xf numFmtId="17" fontId="10" fillId="2" borderId="1" xfId="0" applyNumberFormat="1" applyFont="1" applyFill="1" applyBorder="1" applyAlignment="1">
      <alignment horizontal="left" vertical="top" wrapText="1"/>
    </xf>
    <xf numFmtId="14" fontId="10" fillId="2" borderId="1" xfId="0" applyNumberFormat="1" applyFont="1" applyFill="1" applyBorder="1" applyAlignment="1">
      <alignment horizontal="left" vertical="top" wrapText="1"/>
    </xf>
    <xf numFmtId="0" fontId="37" fillId="2" borderId="1" xfId="0" applyFont="1" applyFill="1" applyBorder="1" applyAlignment="1">
      <alignment horizontal="left" vertical="top" wrapText="1"/>
    </xf>
    <xf numFmtId="0" fontId="37" fillId="2" borderId="1" xfId="0" applyFont="1" applyFill="1" applyBorder="1" applyAlignment="1">
      <alignment vertical="top" wrapText="1"/>
    </xf>
    <xf numFmtId="14" fontId="10" fillId="2" borderId="1" xfId="0" applyNumberFormat="1" applyFont="1" applyFill="1" applyBorder="1" applyAlignment="1">
      <alignment horizontal="center" vertical="top" wrapText="1"/>
    </xf>
    <xf numFmtId="0" fontId="11" fillId="2" borderId="1" xfId="0" applyFont="1" applyFill="1" applyBorder="1" applyAlignment="1">
      <alignment horizontal="center" vertical="top" wrapText="1"/>
    </xf>
    <xf numFmtId="3" fontId="37" fillId="0" borderId="5" xfId="0" applyNumberFormat="1" applyFont="1" applyBorder="1" applyAlignment="1" applyProtection="1">
      <alignment horizontal="center" vertical="top" wrapText="1"/>
      <protection locked="0"/>
    </xf>
    <xf numFmtId="3" fontId="37" fillId="0" borderId="1" xfId="0" applyNumberFormat="1" applyFont="1" applyBorder="1" applyAlignment="1" applyProtection="1">
      <alignment horizontal="center" vertical="top" wrapText="1"/>
      <protection locked="0"/>
    </xf>
    <xf numFmtId="0" fontId="37" fillId="0" borderId="5" xfId="0" applyFont="1" applyBorder="1" applyAlignment="1" applyProtection="1">
      <alignment horizontal="center" vertical="top" wrapText="1"/>
      <protection locked="0"/>
    </xf>
    <xf numFmtId="0" fontId="2" fillId="0" borderId="29" xfId="0" applyFont="1" applyBorder="1" applyAlignment="1" applyProtection="1">
      <alignment horizontal="center" vertical="top"/>
      <protection hidden="1"/>
    </xf>
    <xf numFmtId="0" fontId="2" fillId="0" borderId="0" xfId="0" applyFont="1" applyBorder="1" applyAlignment="1" applyProtection="1">
      <alignment horizontal="center" vertical="top"/>
      <protection hidden="1"/>
    </xf>
    <xf numFmtId="0" fontId="2" fillId="0" borderId="30" xfId="0" applyFont="1" applyBorder="1" applyAlignment="1" applyProtection="1">
      <alignment horizontal="center" vertical="top"/>
      <protection hidden="1"/>
    </xf>
    <xf numFmtId="0" fontId="24" fillId="0" borderId="9" xfId="0" applyFont="1" applyBorder="1" applyAlignment="1" applyProtection="1">
      <alignment horizontal="center"/>
      <protection hidden="1"/>
    </xf>
    <xf numFmtId="0" fontId="24" fillId="0" borderId="0" xfId="0" applyFont="1" applyBorder="1" applyAlignment="1" applyProtection="1">
      <alignment horizontal="center" vertical="top"/>
      <protection hidden="1"/>
    </xf>
    <xf numFmtId="0" fontId="16" fillId="0" borderId="8" xfId="0" applyFont="1" applyBorder="1" applyAlignment="1" applyProtection="1">
      <alignment horizontal="center" vertical="top"/>
      <protection hidden="1"/>
    </xf>
    <xf numFmtId="0" fontId="16" fillId="0" borderId="9" xfId="0" applyFont="1" applyBorder="1" applyAlignment="1" applyProtection="1">
      <alignment horizontal="center" vertical="top"/>
      <protection hidden="1"/>
    </xf>
    <xf numFmtId="0" fontId="16" fillId="0" borderId="10" xfId="0" applyFont="1" applyBorder="1" applyAlignment="1" applyProtection="1">
      <alignment horizontal="center" vertical="top"/>
      <protection hidden="1"/>
    </xf>
    <xf numFmtId="0" fontId="10" fillId="0" borderId="0" xfId="0" applyFont="1" applyBorder="1" applyAlignment="1" applyProtection="1">
      <alignment horizontal="left" vertical="top" wrapText="1"/>
      <protection hidden="1"/>
    </xf>
    <xf numFmtId="0" fontId="10" fillId="0" borderId="30" xfId="0" applyFont="1" applyBorder="1" applyAlignment="1" applyProtection="1">
      <alignment horizontal="left" vertical="top" wrapText="1"/>
      <protection hidden="1"/>
    </xf>
    <xf numFmtId="0" fontId="3" fillId="0" borderId="4" xfId="0" applyFont="1" applyBorder="1" applyAlignment="1" applyProtection="1">
      <alignment horizontal="center" vertical="top"/>
      <protection locked="0"/>
    </xf>
    <xf numFmtId="0" fontId="3" fillId="0" borderId="29" xfId="0" applyFont="1" applyBorder="1" applyAlignment="1" applyProtection="1">
      <alignment horizontal="center"/>
      <protection hidden="1"/>
    </xf>
    <xf numFmtId="0" fontId="3" fillId="0" borderId="0" xfId="0" applyFont="1" applyBorder="1" applyAlignment="1" applyProtection="1">
      <alignment horizontal="center"/>
      <protection hidden="1"/>
    </xf>
    <xf numFmtId="0" fontId="3" fillId="0" borderId="30" xfId="0" applyFont="1" applyBorder="1" applyAlignment="1" applyProtection="1">
      <alignment horizontal="center"/>
      <protection hidden="1"/>
    </xf>
    <xf numFmtId="0" fontId="3" fillId="0" borderId="11" xfId="0" applyFont="1" applyBorder="1" applyAlignment="1" applyProtection="1">
      <alignment horizontal="center"/>
      <protection locked="0"/>
    </xf>
    <xf numFmtId="0" fontId="3" fillId="0" borderId="4" xfId="0" applyFont="1" applyBorder="1" applyAlignment="1" applyProtection="1">
      <alignment horizontal="center"/>
      <protection locked="0"/>
    </xf>
    <xf numFmtId="0" fontId="3" fillId="0" borderId="12" xfId="0" applyFont="1" applyBorder="1" applyAlignment="1" applyProtection="1">
      <alignment horizontal="center"/>
      <protection locked="0"/>
    </xf>
    <xf numFmtId="0" fontId="13" fillId="0" borderId="8" xfId="0" applyFont="1" applyBorder="1" applyAlignment="1" applyProtection="1">
      <alignment horizontal="center"/>
      <protection hidden="1"/>
    </xf>
    <xf numFmtId="0" fontId="13" fillId="0" borderId="9" xfId="0" applyFont="1" applyBorder="1" applyAlignment="1" applyProtection="1">
      <alignment horizontal="center"/>
      <protection hidden="1"/>
    </xf>
    <xf numFmtId="0" fontId="13" fillId="0" borderId="10" xfId="0" applyFont="1" applyBorder="1" applyAlignment="1" applyProtection="1">
      <alignment horizontal="center"/>
      <protection hidden="1"/>
    </xf>
    <xf numFmtId="0" fontId="3" fillId="0" borderId="0" xfId="0" applyFont="1" applyBorder="1" applyAlignment="1" applyProtection="1">
      <alignment horizontal="left" vertical="top"/>
      <protection hidden="1"/>
    </xf>
    <xf numFmtId="0" fontId="10" fillId="0" borderId="4" xfId="0" applyFont="1" applyBorder="1" applyAlignment="1" applyProtection="1">
      <alignment horizontal="center" vertical="top"/>
      <protection locked="0"/>
    </xf>
    <xf numFmtId="0" fontId="10" fillId="0" borderId="29" xfId="0" applyFont="1" applyBorder="1" applyAlignment="1" applyProtection="1">
      <alignment horizontal="center" vertical="top"/>
      <protection hidden="1"/>
    </xf>
    <xf numFmtId="0" fontId="10" fillId="0" borderId="0" xfId="0" applyFont="1" applyBorder="1" applyAlignment="1" applyProtection="1">
      <alignment horizontal="center" vertical="top"/>
      <protection hidden="1"/>
    </xf>
    <xf numFmtId="0" fontId="10" fillId="0" borderId="5" xfId="0" applyFont="1" applyBorder="1" applyAlignment="1" applyProtection="1">
      <alignment horizontal="center" vertical="top"/>
      <protection locked="0"/>
    </xf>
    <xf numFmtId="0" fontId="10" fillId="0" borderId="6" xfId="0" applyFont="1" applyBorder="1" applyAlignment="1" applyProtection="1">
      <alignment horizontal="center" vertical="top"/>
      <protection locked="0"/>
    </xf>
    <xf numFmtId="0" fontId="10" fillId="0" borderId="11" xfId="0" applyFont="1" applyBorder="1" applyAlignment="1" applyProtection="1">
      <alignment horizontal="center" vertical="top"/>
      <protection locked="0"/>
    </xf>
    <xf numFmtId="0" fontId="0" fillId="0" borderId="6" xfId="0" applyBorder="1" applyAlignment="1" applyProtection="1">
      <alignment horizontal="center" vertical="top"/>
      <protection hidden="1"/>
    </xf>
    <xf numFmtId="0" fontId="24" fillId="0" borderId="8" xfId="0" applyFont="1" applyBorder="1" applyAlignment="1" applyProtection="1">
      <alignment horizontal="center" vertical="top"/>
      <protection hidden="1"/>
    </xf>
    <xf numFmtId="0" fontId="24" fillId="0" borderId="9" xfId="0" applyFont="1" applyBorder="1" applyAlignment="1" applyProtection="1">
      <alignment horizontal="center" vertical="top"/>
      <protection hidden="1"/>
    </xf>
    <xf numFmtId="0" fontId="3" fillId="0" borderId="0" xfId="0" applyFont="1" applyAlignment="1" applyProtection="1">
      <alignment horizontal="left"/>
      <protection hidden="1"/>
    </xf>
    <xf numFmtId="0" fontId="3" fillId="4" borderId="2" xfId="0" applyFont="1" applyFill="1" applyBorder="1" applyAlignment="1" applyProtection="1">
      <alignment horizontal="center" vertical="top" wrapText="1"/>
      <protection hidden="1"/>
    </xf>
    <xf numFmtId="0" fontId="3" fillId="4" borderId="14" xfId="0" applyFont="1" applyFill="1" applyBorder="1" applyAlignment="1" applyProtection="1">
      <alignment horizontal="center" vertical="top" wrapText="1"/>
      <protection hidden="1"/>
    </xf>
    <xf numFmtId="0" fontId="3" fillId="4" borderId="3" xfId="0" applyFont="1" applyFill="1" applyBorder="1" applyAlignment="1" applyProtection="1">
      <alignment horizontal="center" vertical="top" wrapText="1"/>
      <protection hidden="1"/>
    </xf>
    <xf numFmtId="0" fontId="3" fillId="4" borderId="9" xfId="0" applyFont="1" applyFill="1" applyBorder="1" applyAlignment="1" applyProtection="1">
      <alignment horizontal="center" vertical="top" wrapText="1"/>
      <protection hidden="1"/>
    </xf>
    <xf numFmtId="0" fontId="3" fillId="4" borderId="0" xfId="0" applyFont="1" applyFill="1" applyBorder="1" applyAlignment="1" applyProtection="1">
      <alignment horizontal="center" vertical="top" wrapText="1"/>
      <protection hidden="1"/>
    </xf>
    <xf numFmtId="0" fontId="3" fillId="4" borderId="4" xfId="0" applyFont="1" applyFill="1" applyBorder="1" applyAlignment="1" applyProtection="1">
      <alignment horizontal="center" vertical="top" wrapText="1"/>
      <protection hidden="1"/>
    </xf>
    <xf numFmtId="0" fontId="3" fillId="4" borderId="8" xfId="0" applyFont="1" applyFill="1" applyBorder="1" applyAlignment="1" applyProtection="1">
      <alignment horizontal="center" vertical="top" wrapText="1"/>
      <protection hidden="1"/>
    </xf>
    <xf numFmtId="0" fontId="3" fillId="4" borderId="10" xfId="0" applyFont="1" applyFill="1" applyBorder="1" applyAlignment="1" applyProtection="1">
      <alignment horizontal="center" vertical="top" wrapText="1"/>
      <protection hidden="1"/>
    </xf>
    <xf numFmtId="0" fontId="3" fillId="4" borderId="11" xfId="0" applyFont="1" applyFill="1" applyBorder="1" applyAlignment="1" applyProtection="1">
      <alignment horizontal="center" vertical="top" wrapText="1"/>
      <protection hidden="1"/>
    </xf>
    <xf numFmtId="0" fontId="3" fillId="4" borderId="12" xfId="0" applyFont="1" applyFill="1" applyBorder="1" applyAlignment="1" applyProtection="1">
      <alignment horizontal="center" vertical="top" wrapText="1"/>
      <protection hidden="1"/>
    </xf>
    <xf numFmtId="0" fontId="3" fillId="4" borderId="1" xfId="0" applyFont="1" applyFill="1" applyBorder="1" applyAlignment="1" applyProtection="1">
      <alignment horizontal="center" vertical="top" wrapText="1"/>
      <protection hidden="1"/>
    </xf>
    <xf numFmtId="0" fontId="3" fillId="3" borderId="5" xfId="0" applyFont="1" applyFill="1" applyBorder="1" applyAlignment="1">
      <alignment horizontal="right" vertical="top"/>
    </xf>
    <xf numFmtId="0" fontId="3" fillId="3" borderId="7" xfId="0" applyFont="1" applyFill="1" applyBorder="1" applyAlignment="1">
      <alignment horizontal="right" vertical="top"/>
    </xf>
    <xf numFmtId="1" fontId="3" fillId="3" borderId="5" xfId="0" applyNumberFormat="1" applyFont="1" applyFill="1" applyBorder="1" applyAlignment="1">
      <alignment horizontal="center"/>
    </xf>
    <xf numFmtId="0" fontId="3" fillId="3" borderId="6" xfId="0" applyFont="1" applyFill="1" applyBorder="1" applyAlignment="1">
      <alignment horizontal="center"/>
    </xf>
    <xf numFmtId="0" fontId="3" fillId="3" borderId="7" xfId="0" applyFont="1" applyFill="1" applyBorder="1" applyAlignment="1">
      <alignment horizontal="center"/>
    </xf>
    <xf numFmtId="0" fontId="2" fillId="2" borderId="2" xfId="0" applyFont="1" applyFill="1" applyBorder="1" applyAlignment="1" applyProtection="1">
      <alignment horizontal="center" vertical="top"/>
      <protection hidden="1"/>
    </xf>
    <xf numFmtId="0" fontId="2" fillId="2" borderId="3" xfId="0" applyFont="1" applyFill="1" applyBorder="1" applyAlignment="1" applyProtection="1">
      <alignment horizontal="center" vertical="top"/>
      <protection hidden="1"/>
    </xf>
    <xf numFmtId="1" fontId="3" fillId="0" borderId="2" xfId="0" applyNumberFormat="1" applyFont="1" applyBorder="1" applyAlignment="1" applyProtection="1">
      <alignment horizontal="center" vertical="top" wrapText="1"/>
      <protection locked="0"/>
    </xf>
    <xf numFmtId="1" fontId="3" fillId="0" borderId="3" xfId="0" applyNumberFormat="1" applyFont="1" applyBorder="1" applyAlignment="1" applyProtection="1">
      <alignment horizontal="center" vertical="top" wrapText="1"/>
      <protection locked="0"/>
    </xf>
    <xf numFmtId="1" fontId="8" fillId="5" borderId="5" xfId="0" applyNumberFormat="1" applyFont="1" applyFill="1" applyBorder="1" applyAlignment="1" applyProtection="1">
      <alignment horizontal="center" vertical="top" wrapText="1"/>
      <protection locked="0"/>
    </xf>
    <xf numFmtId="1" fontId="8" fillId="5" borderId="7" xfId="0" applyNumberFormat="1" applyFont="1" applyFill="1" applyBorder="1" applyAlignment="1" applyProtection="1">
      <alignment horizontal="center" vertical="top" wrapText="1"/>
      <protection locked="0"/>
    </xf>
    <xf numFmtId="0" fontId="3" fillId="3" borderId="8" xfId="0" applyFont="1" applyFill="1" applyBorder="1" applyAlignment="1" applyProtection="1">
      <alignment horizontal="right" vertical="top" wrapText="1"/>
      <protection hidden="1"/>
    </xf>
    <xf numFmtId="0" fontId="3" fillId="3" borderId="10" xfId="0" applyFont="1" applyFill="1" applyBorder="1" applyAlignment="1" applyProtection="1">
      <alignment horizontal="right" vertical="top" wrapText="1"/>
      <protection hidden="1"/>
    </xf>
    <xf numFmtId="0" fontId="3" fillId="3" borderId="11" xfId="0" applyFont="1" applyFill="1" applyBorder="1" applyAlignment="1" applyProtection="1">
      <alignment horizontal="right" vertical="top" wrapText="1"/>
      <protection hidden="1"/>
    </xf>
    <xf numFmtId="0" fontId="3" fillId="3" borderId="12" xfId="0" applyFont="1" applyFill="1" applyBorder="1" applyAlignment="1" applyProtection="1">
      <alignment horizontal="right" vertical="top" wrapText="1"/>
      <protection hidden="1"/>
    </xf>
    <xf numFmtId="1" fontId="3" fillId="3" borderId="2" xfId="0" applyNumberFormat="1" applyFont="1" applyFill="1" applyBorder="1" applyAlignment="1" applyProtection="1">
      <alignment horizontal="center" vertical="top" wrapText="1"/>
      <protection hidden="1"/>
    </xf>
    <xf numFmtId="0" fontId="3" fillId="3" borderId="3" xfId="0" applyFont="1" applyFill="1" applyBorder="1" applyAlignment="1" applyProtection="1">
      <alignment horizontal="center" vertical="top" wrapText="1"/>
      <protection hidden="1"/>
    </xf>
    <xf numFmtId="0" fontId="3" fillId="0" borderId="4" xfId="0" applyFont="1" applyBorder="1" applyAlignment="1" applyProtection="1">
      <alignment horizontal="left"/>
      <protection hidden="1"/>
    </xf>
    <xf numFmtId="0" fontId="12" fillId="0" borderId="1" xfId="0" applyFont="1" applyBorder="1" applyAlignment="1" applyProtection="1">
      <alignment horizontal="left"/>
      <protection hidden="1"/>
    </xf>
    <xf numFmtId="49" fontId="3" fillId="4" borderId="1" xfId="0" applyNumberFormat="1" applyFont="1" applyFill="1" applyBorder="1" applyAlignment="1" applyProtection="1">
      <alignment horizontal="center" vertical="top" wrapText="1"/>
      <protection hidden="1"/>
    </xf>
    <xf numFmtId="0" fontId="3" fillId="0" borderId="0" xfId="0" applyFont="1" applyAlignment="1" applyProtection="1">
      <alignment horizontal="left" vertical="top"/>
      <protection hidden="1"/>
    </xf>
    <xf numFmtId="0" fontId="3" fillId="4" borderId="5" xfId="0" applyFont="1" applyFill="1" applyBorder="1" applyAlignment="1" applyProtection="1">
      <alignment horizontal="center" vertical="top" wrapText="1"/>
      <protection hidden="1"/>
    </xf>
    <xf numFmtId="0" fontId="3" fillId="4" borderId="7" xfId="0" applyFont="1" applyFill="1" applyBorder="1" applyAlignment="1" applyProtection="1">
      <alignment horizontal="center" vertical="top" wrapText="1"/>
      <protection hidden="1"/>
    </xf>
    <xf numFmtId="0" fontId="3" fillId="3" borderId="5" xfId="0" applyFont="1" applyFill="1" applyBorder="1" applyAlignment="1" applyProtection="1">
      <alignment horizontal="right" vertical="top"/>
      <protection hidden="1"/>
    </xf>
    <xf numFmtId="0" fontId="3" fillId="3" borderId="7" xfId="0" applyFont="1" applyFill="1" applyBorder="1" applyAlignment="1" applyProtection="1">
      <alignment horizontal="right" vertical="top"/>
      <protection hidden="1"/>
    </xf>
    <xf numFmtId="0" fontId="3" fillId="4" borderId="1" xfId="0" applyFont="1" applyFill="1" applyBorder="1" applyAlignment="1">
      <alignment horizontal="center" vertical="top" wrapText="1"/>
    </xf>
    <xf numFmtId="0" fontId="3" fillId="4" borderId="1" xfId="0" applyFont="1" applyFill="1" applyBorder="1" applyAlignment="1">
      <alignment horizontal="center" vertical="top"/>
    </xf>
    <xf numFmtId="0" fontId="3" fillId="0" borderId="4" xfId="0" applyFont="1" applyBorder="1" applyAlignment="1">
      <alignment horizontal="left" vertical="top"/>
    </xf>
    <xf numFmtId="0" fontId="3" fillId="4" borderId="1" xfId="0" applyFont="1" applyFill="1" applyBorder="1" applyAlignment="1" applyProtection="1">
      <alignment horizontal="center" vertical="top"/>
      <protection hidden="1"/>
    </xf>
    <xf numFmtId="0" fontId="3" fillId="4" borderId="1" xfId="0" applyFont="1" applyFill="1" applyBorder="1" applyAlignment="1" applyProtection="1">
      <alignment horizontal="center" wrapText="1"/>
      <protection hidden="1"/>
    </xf>
    <xf numFmtId="0" fontId="3" fillId="0" borderId="4" xfId="0" applyFont="1" applyBorder="1" applyAlignment="1">
      <alignment horizontal="left"/>
    </xf>
    <xf numFmtId="0" fontId="3" fillId="0" borderId="4" xfId="0" applyFont="1" applyBorder="1" applyAlignment="1" applyProtection="1">
      <alignment horizontal="left" vertical="top" wrapText="1"/>
      <protection hidden="1"/>
    </xf>
    <xf numFmtId="0" fontId="3" fillId="0" borderId="4" xfId="0" applyFont="1" applyBorder="1" applyAlignment="1" applyProtection="1">
      <alignment horizontal="left" wrapText="1"/>
      <protection hidden="1"/>
    </xf>
    <xf numFmtId="0" fontId="2" fillId="0" borderId="4" xfId="0" applyFont="1" applyBorder="1" applyAlignment="1" applyProtection="1">
      <alignment horizontal="left" vertical="top" wrapText="1"/>
      <protection hidden="1"/>
    </xf>
    <xf numFmtId="0" fontId="3" fillId="0" borderId="0" xfId="0" applyFont="1" applyAlignment="1" applyProtection="1">
      <alignment horizontal="left" vertical="top" wrapText="1"/>
      <protection hidden="1"/>
    </xf>
    <xf numFmtId="0" fontId="2" fillId="0" borderId="1" xfId="0" applyFont="1" applyBorder="1" applyAlignment="1" applyProtection="1">
      <alignment horizontal="left" vertical="top"/>
      <protection hidden="1"/>
    </xf>
    <xf numFmtId="0" fontId="3" fillId="0" borderId="0" xfId="0" applyFont="1" applyBorder="1" applyAlignment="1" applyProtection="1">
      <alignment horizontal="left"/>
      <protection hidden="1"/>
    </xf>
    <xf numFmtId="0" fontId="17" fillId="4" borderId="5" xfId="0" applyFont="1" applyFill="1" applyBorder="1" applyAlignment="1" applyProtection="1">
      <alignment horizontal="center"/>
      <protection hidden="1"/>
    </xf>
    <xf numFmtId="0" fontId="17" fillId="4" borderId="6" xfId="0" applyFont="1" applyFill="1" applyBorder="1" applyAlignment="1" applyProtection="1">
      <alignment horizontal="center"/>
      <protection hidden="1"/>
    </xf>
    <xf numFmtId="0" fontId="3" fillId="4" borderId="6" xfId="0" applyFont="1" applyFill="1" applyBorder="1" applyAlignment="1" applyProtection="1">
      <alignment horizontal="center" wrapText="1"/>
      <protection hidden="1"/>
    </xf>
    <xf numFmtId="0" fontId="3" fillId="4" borderId="7" xfId="0" applyFont="1" applyFill="1" applyBorder="1" applyAlignment="1" applyProtection="1">
      <alignment horizontal="center" wrapText="1"/>
      <protection hidden="1"/>
    </xf>
    <xf numFmtId="0" fontId="3" fillId="0" borderId="4" xfId="0" applyFont="1" applyBorder="1" applyAlignment="1" applyProtection="1">
      <alignment horizontal="center" wrapText="1"/>
      <protection hidden="1"/>
    </xf>
    <xf numFmtId="0" fontId="3" fillId="4" borderId="5" xfId="0" applyFont="1" applyFill="1" applyBorder="1" applyAlignment="1" applyProtection="1">
      <alignment horizontal="center" vertical="top" wrapText="1"/>
    </xf>
    <xf numFmtId="0" fontId="3" fillId="4" borderId="6" xfId="0" applyFont="1" applyFill="1" applyBorder="1" applyAlignment="1" applyProtection="1">
      <alignment horizontal="center" vertical="top" wrapText="1"/>
    </xf>
    <xf numFmtId="0" fontId="3" fillId="4" borderId="7" xfId="0" applyFont="1" applyFill="1" applyBorder="1" applyAlignment="1" applyProtection="1">
      <alignment horizontal="center" vertical="top" wrapText="1"/>
    </xf>
    <xf numFmtId="0" fontId="4" fillId="6" borderId="5" xfId="0" applyFont="1" applyFill="1" applyBorder="1" applyAlignment="1" applyProtection="1">
      <alignment horizontal="center" vertical="top" wrapText="1"/>
    </xf>
    <xf numFmtId="0" fontId="4" fillId="6" borderId="6" xfId="0" applyFont="1" applyFill="1" applyBorder="1" applyAlignment="1" applyProtection="1">
      <alignment horizontal="center" vertical="top" wrapText="1"/>
    </xf>
    <xf numFmtId="0" fontId="4" fillId="6" borderId="7" xfId="0" applyFont="1" applyFill="1" applyBorder="1" applyAlignment="1" applyProtection="1">
      <alignment horizontal="center" vertical="top" wrapText="1"/>
    </xf>
    <xf numFmtId="0" fontId="10" fillId="0" borderId="5" xfId="0" applyFont="1" applyBorder="1" applyAlignment="1" applyProtection="1">
      <alignment horizontal="left" vertical="top" wrapText="1"/>
    </xf>
    <xf numFmtId="0" fontId="10" fillId="0" borderId="6" xfId="0" applyFont="1" applyBorder="1" applyAlignment="1" applyProtection="1">
      <alignment horizontal="left" vertical="top" wrapText="1"/>
    </xf>
    <xf numFmtId="0" fontId="10" fillId="0" borderId="7" xfId="0" applyFont="1" applyBorder="1" applyAlignment="1" applyProtection="1">
      <alignment horizontal="left" vertical="top" wrapText="1"/>
    </xf>
    <xf numFmtId="0" fontId="2" fillId="0" borderId="5" xfId="0" applyFont="1" applyBorder="1" applyAlignment="1" applyProtection="1">
      <alignment horizontal="center" vertical="top" wrapText="1"/>
    </xf>
    <xf numFmtId="0" fontId="2" fillId="0" borderId="6" xfId="0" applyFont="1" applyBorder="1" applyAlignment="1" applyProtection="1">
      <alignment horizontal="center" vertical="top" wrapText="1"/>
    </xf>
    <xf numFmtId="0" fontId="2" fillId="0" borderId="7" xfId="0" applyFont="1" applyBorder="1" applyAlignment="1" applyProtection="1">
      <alignment horizontal="center" vertical="top" wrapText="1"/>
    </xf>
    <xf numFmtId="0" fontId="4" fillId="6" borderId="5" xfId="0" applyFont="1" applyFill="1" applyBorder="1" applyAlignment="1" applyProtection="1">
      <alignment horizontal="center" vertical="top" wrapText="1"/>
      <protection locked="0"/>
    </xf>
    <xf numFmtId="0" fontId="4" fillId="6" borderId="7" xfId="0" applyFont="1" applyFill="1" applyBorder="1" applyAlignment="1" applyProtection="1">
      <alignment horizontal="center" vertical="top" wrapText="1"/>
      <protection locked="0"/>
    </xf>
    <xf numFmtId="0" fontId="31" fillId="0" borderId="5" xfId="1" applyFont="1" applyBorder="1" applyAlignment="1" applyProtection="1">
      <alignment horizontal="left" vertical="top" wrapText="1"/>
      <protection locked="0"/>
    </xf>
    <xf numFmtId="0" fontId="26" fillId="0" borderId="7" xfId="0" applyFont="1" applyBorder="1" applyAlignment="1" applyProtection="1">
      <alignment horizontal="left" vertical="top" wrapText="1"/>
      <protection locked="0"/>
    </xf>
    <xf numFmtId="0" fontId="3" fillId="0" borderId="5" xfId="0" applyFont="1" applyBorder="1" applyAlignment="1" applyProtection="1">
      <alignment horizontal="center" vertical="top" wrapText="1"/>
      <protection locked="0"/>
    </xf>
    <xf numFmtId="0" fontId="3" fillId="0" borderId="7" xfId="0" applyFont="1" applyBorder="1" applyAlignment="1" applyProtection="1">
      <alignment horizontal="center" vertical="top" wrapText="1"/>
      <protection locked="0"/>
    </xf>
    <xf numFmtId="0" fontId="3" fillId="4" borderId="5" xfId="0" applyFont="1" applyFill="1" applyBorder="1" applyAlignment="1">
      <alignment horizontal="center" vertical="center"/>
    </xf>
    <xf numFmtId="0" fontId="3" fillId="4" borderId="6" xfId="0" applyFont="1" applyFill="1" applyBorder="1" applyAlignment="1">
      <alignment horizontal="center" vertical="center"/>
    </xf>
    <xf numFmtId="0" fontId="3" fillId="4" borderId="7" xfId="0" applyFont="1" applyFill="1" applyBorder="1" applyAlignment="1">
      <alignment horizontal="center" vertical="center"/>
    </xf>
    <xf numFmtId="0" fontId="2" fillId="0" borderId="1" xfId="0" applyFont="1" applyBorder="1" applyAlignment="1">
      <alignment horizontal="center" vertical="top" wrapText="1"/>
    </xf>
    <xf numFmtId="0" fontId="2" fillId="0" borderId="1" xfId="0" applyFont="1" applyBorder="1" applyAlignment="1">
      <alignment horizont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2" fillId="4" borderId="1" xfId="0" applyFont="1" applyFill="1" applyBorder="1" applyAlignment="1">
      <alignment horizontal="center"/>
    </xf>
    <xf numFmtId="0" fontId="3" fillId="4" borderId="1" xfId="0" applyFont="1" applyFill="1" applyBorder="1" applyAlignment="1">
      <alignment horizontal="center" vertical="center"/>
    </xf>
    <xf numFmtId="0" fontId="1" fillId="0" borderId="1" xfId="0" applyFont="1" applyBorder="1"/>
  </cellXfs>
  <cellStyles count="5">
    <cellStyle name="Гиперссылка" xfId="1" builtinId="8"/>
    <cellStyle name="Гиперссылка 2" xfId="2"/>
    <cellStyle name="Гиперссылка 3" xfId="3"/>
    <cellStyle name="Обычный" xfId="0" builtinId="0"/>
    <cellStyle name="Процентный" xfId="4" builtinId="5"/>
  </cellStyles>
  <dxfs count="1">
    <dxf>
      <font>
        <color rgb="FF9C0006"/>
      </font>
      <fill>
        <patternFill>
          <bgColor rgb="FFFFC7CE"/>
        </patternFill>
      </fill>
    </dxf>
  </dxfs>
  <tableStyles count="0" defaultTableStyle="TableStyleMedium9" defaultPivotStyle="PivotStyleLight16"/>
  <colors>
    <mruColors>
      <color rgb="FFFFFF99"/>
      <color rgb="FFB7FFFF"/>
      <color rgb="FF66FFFF"/>
      <color rgb="FFA7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3" Type="http://schemas.openxmlformats.org/officeDocument/2006/relationships/hyperlink" Target="https://novosibirsk.bezformata.com/listnews/kadri-reshayut-vse" TargetMode="External"/><Relationship Id="rId18" Type="http://schemas.openxmlformats.org/officeDocument/2006/relationships/hyperlink" Target="https://vk.com/tophoenix?w=wall-106914265_3852%2Fall" TargetMode="External"/><Relationship Id="rId26" Type="http://schemas.openxmlformats.org/officeDocument/2006/relationships/hyperlink" Target="https://vk.com/sp.impuls?w=wall-31259572_6552%2Fall" TargetMode="External"/><Relationship Id="rId39" Type="http://schemas.openxmlformats.org/officeDocument/2006/relationships/hyperlink" Target="https://vk.com/sp.impuls?w=wall-31259572_6904%2Fall" TargetMode="External"/><Relationship Id="rId21" Type="http://schemas.openxmlformats.org/officeDocument/2006/relationships/hyperlink" Target="https://vk.com/spolimpick?w=wall-113817151_2460%2Fall" TargetMode="External"/><Relationship Id="rId34" Type="http://schemas.openxmlformats.org/officeDocument/2006/relationships/hyperlink" Target="https://timolod.ru/media/news/xvi-nauchno-prakticheskaya-konferentsiya-aktualnye-problemy-i-perspektivy-realizatsii-molodezhnoy-po/?ysclid=loqvpegxsj87737168" TargetMode="External"/><Relationship Id="rId42" Type="http://schemas.openxmlformats.org/officeDocument/2006/relationships/hyperlink" Target="https://vk.com/sp.impuls?w=wall-31259572_7161%2Fall" TargetMode="External"/><Relationship Id="rId47" Type="http://schemas.openxmlformats.org/officeDocument/2006/relationships/hyperlink" Target="https://vk.com/sp.impuls?w=wall-31259572_6681%2Fall" TargetMode="External"/><Relationship Id="rId50" Type="http://schemas.openxmlformats.org/officeDocument/2006/relationships/hyperlink" Target="https://vk.com/orientalianovosibirsk?w=wall-98981094_2870%2Fall" TargetMode="External"/><Relationship Id="rId7" Type="http://schemas.openxmlformats.org/officeDocument/2006/relationships/hyperlink" Target="https://vk.com/wall-31259572_6536" TargetMode="External"/><Relationship Id="rId2" Type="http://schemas.openxmlformats.org/officeDocument/2006/relationships/hyperlink" Target="https://vk.com/sp.impuls?w=wall-31259572_6955%2Fall" TargetMode="External"/><Relationship Id="rId16" Type="http://schemas.openxmlformats.org/officeDocument/2006/relationships/hyperlink" Target="https://vk.com/pro_region?ysclid=loqqcogave843015918" TargetMode="External"/><Relationship Id="rId29" Type="http://schemas.openxmlformats.org/officeDocument/2006/relationships/hyperlink" Target="https://vk.com/wall-117561650_1061" TargetMode="External"/><Relationship Id="rId11" Type="http://schemas.openxmlformats.org/officeDocument/2006/relationships/hyperlink" Target="https://vk.com/wall-186614899_2316" TargetMode="External"/><Relationship Id="rId24" Type="http://schemas.openxmlformats.org/officeDocument/2006/relationships/hyperlink" Target="https://aero-sib.com/2023/02/14/%d0%b0%d0%bd%d0%be%d0%bd%d1%81-%d0%ba%d1%83%d0%b1%d0%be%d0%ba-%20%d0%bd%d0%be%d0%b2%d0%be%d1%81%d0%b8%d0%b1%d0%b8%d1%80%d1%81%d0%ba%d0%b0-%d0%bc%d0%b5%d1%82%d0%b5%d0%bb%d0%b8%d1%86%d0%b0-202/" TargetMode="External"/><Relationship Id="rId32" Type="http://schemas.openxmlformats.org/officeDocument/2006/relationships/hyperlink" Target="https://vk.com/skolaiskusstw14nsk?w=wall-195793125_1734&amp;ysclid=loqq4mbqyr520681214" TargetMode="External"/><Relationship Id="rId37" Type="http://schemas.openxmlformats.org/officeDocument/2006/relationships/hyperlink" Target="https://edu.dobro.ru/" TargetMode="External"/><Relationship Id="rId40" Type="http://schemas.openxmlformats.org/officeDocument/2006/relationships/hyperlink" Target="https://vk.com/sp.impuls?w=wall-31259572_6992%2Fall" TargetMode="External"/><Relationship Id="rId45" Type="http://schemas.openxmlformats.org/officeDocument/2006/relationships/hyperlink" Target="https://vk.com/sp.impuls?w=wall-31259572_6752%2Fall" TargetMode="External"/><Relationship Id="rId53" Type="http://schemas.openxmlformats.org/officeDocument/2006/relationships/printerSettings" Target="../printerSettings/printerSettings12.bin"/><Relationship Id="rId5" Type="http://schemas.openxmlformats.org/officeDocument/2006/relationships/hyperlink" Target="https://vk.com/spolimpick?w=wall-113817151_2421%2Fall" TargetMode="External"/><Relationship Id="rId10" Type="http://schemas.openxmlformats.org/officeDocument/2006/relationships/hyperlink" Target="https://vk.com/sp.impuls?w=wall-31259572_7034%2Fall" TargetMode="External"/><Relationship Id="rId19" Type="http://schemas.openxmlformats.org/officeDocument/2006/relationships/hyperlink" Target="https://vk.com/tokolibri?w=wall-214072223_507%2Fall" TargetMode="External"/><Relationship Id="rId31" Type="http://schemas.openxmlformats.org/officeDocument/2006/relationships/hyperlink" Target="https://vk.com/wall-119761317_9312" TargetMode="External"/><Relationship Id="rId44" Type="http://schemas.openxmlformats.org/officeDocument/2006/relationships/hyperlink" Target="https://vk.com/event59748448" TargetMode="External"/><Relationship Id="rId52" Type="http://schemas.openxmlformats.org/officeDocument/2006/relationships/hyperlink" Target="https://vk.com/rozavetrovnsk2020" TargetMode="External"/><Relationship Id="rId4" Type="http://schemas.openxmlformats.org/officeDocument/2006/relationships/hyperlink" Target="https://vk.com/club77329753?w=wall-77329753_574&amp;ysclid=loqw4153fx731546319&#1100;" TargetMode="External"/><Relationship Id="rId9" Type="http://schemas.openxmlformats.org/officeDocument/2006/relationships/hyperlink" Target="https://vk.com/wall-31259572_6778" TargetMode="External"/><Relationship Id="rId14" Type="http://schemas.openxmlformats.org/officeDocument/2006/relationships/hyperlink" Target="https://vk.com/wall-34921853_11812" TargetMode="External"/><Relationship Id="rId22" Type="http://schemas.openxmlformats.org/officeDocument/2006/relationships/hyperlink" Target="https://vk.com/dom_molod?w=wall-119761317_9312" TargetMode="External"/><Relationship Id="rId27" Type="http://schemas.openxmlformats.org/officeDocument/2006/relationships/hyperlink" Target="https://vk.com/sp.impuls?w=wall-31259572_6616%2Fall" TargetMode="External"/><Relationship Id="rId30" Type="http://schemas.openxmlformats.org/officeDocument/2006/relationships/hyperlink" Target="https://vk.com/wall-31259572_7148" TargetMode="External"/><Relationship Id="rId35" Type="http://schemas.openxmlformats.org/officeDocument/2006/relationships/hyperlink" Target="https://vk.com/chekhova_center?w=wall-34921853_11839https://vk.com/chekhova_center?w=wall-34921853_11664" TargetMode="External"/><Relationship Id="rId43" Type="http://schemas.openxmlformats.org/officeDocument/2006/relationships/hyperlink" Target="https://vk.com/miretno?ysclid=loqr2tu5p270654773" TargetMode="External"/><Relationship Id="rId48" Type="http://schemas.openxmlformats.org/officeDocument/2006/relationships/hyperlink" Target="http://www.nios.ru/news/25000?ysclid=loqwqv7cc5818560765" TargetMode="External"/><Relationship Id="rId8" Type="http://schemas.openxmlformats.org/officeDocument/2006/relationships/hyperlink" Target="https://vk.com/wall-31259572_6619" TargetMode="External"/><Relationship Id="rId51" Type="http://schemas.openxmlformats.org/officeDocument/2006/relationships/hyperlink" Target="https://cairomirage.com/cairomirage" TargetMode="External"/><Relationship Id="rId3" Type="http://schemas.openxmlformats.org/officeDocument/2006/relationships/hyperlink" Target="https://vk.com/public214393863?w=wall-214393863_24&amp;ysclid=loqw0asthe158118344" TargetMode="External"/><Relationship Id="rId12" Type="http://schemas.openxmlformats.org/officeDocument/2006/relationships/hyperlink" Target="https://vk.com/wall80085507_1053" TargetMode="External"/><Relationship Id="rId17" Type="http://schemas.openxmlformats.org/officeDocument/2006/relationships/hyperlink" Target="https://vk.com/zhivi_les_krasnoobsk?w=wall-180849532_695&amp;ysclid=loqvw3s3wq974122133" TargetMode="External"/><Relationship Id="rId25" Type="http://schemas.openxmlformats.org/officeDocument/2006/relationships/hyperlink" Target="https://&#1090;&#1099;&#1084;&#1086;&#1083;&#1086;&#1076;.&#1088;&#1092;/upload/resize_cache/iblock/69b/1000_1000_1/ie86rqzpusk3q4pnn1f0t2j3osh1v1m6.jpg" TargetMode="External"/><Relationship Id="rId33" Type="http://schemas.openxmlformats.org/officeDocument/2006/relationships/hyperlink" Target="https://vk.com/wall-31259572_7124" TargetMode="External"/><Relationship Id="rId38" Type="http://schemas.openxmlformats.org/officeDocument/2006/relationships/hyperlink" Target="https://vk.com/sp.impuls?w=wall-31259572_6893%2Fall" TargetMode="External"/><Relationship Id="rId46" Type="http://schemas.openxmlformats.org/officeDocument/2006/relationships/hyperlink" Target="https://mosaicfest.ru/red-fest-2023/?ysclid=loqwj98sn2750310332" TargetMode="External"/><Relationship Id="rId20" Type="http://schemas.openxmlformats.org/officeDocument/2006/relationships/hyperlink" Target="https://vk.com/spolimpick?w=wall-113817151_2412%2Fall" TargetMode="External"/><Relationship Id="rId41" Type="http://schemas.openxmlformats.org/officeDocument/2006/relationships/hyperlink" Target="https://vk.com/sp.impuls?w=wall-31259572_7071%2Fall" TargetMode="External"/><Relationship Id="rId1" Type="http://schemas.openxmlformats.org/officeDocument/2006/relationships/hyperlink" Target="https://vk.com/wall-31259572_6787" TargetMode="External"/><Relationship Id="rId6" Type="http://schemas.openxmlformats.org/officeDocument/2006/relationships/hyperlink" Target="https://vk.com/wall-34921853_11682" TargetMode="External"/><Relationship Id="rId15" Type="http://schemas.openxmlformats.org/officeDocument/2006/relationships/hyperlink" Target="https://vk.com/wall-31259572_6575" TargetMode="External"/><Relationship Id="rId23" Type="http://schemas.openxmlformats.org/officeDocument/2006/relationships/hyperlink" Target="http://novosib-sport.ru/index.php?menu=10656" TargetMode="External"/><Relationship Id="rId28" Type="http://schemas.openxmlformats.org/officeDocument/2006/relationships/hyperlink" Target="https://vk.com/wall571718107_366" TargetMode="External"/><Relationship Id="rId36" Type="http://schemas.openxmlformats.org/officeDocument/2006/relationships/hyperlink" Target="https://vk.com/ligazhemchuzhinatomsk2021?w=wall-157310437_1251%2Fall" TargetMode="External"/><Relationship Id="rId49" Type="http://schemas.openxmlformats.org/officeDocument/2006/relationships/hyperlink" Target="https://vk.com/orientalianovosibirsk?w=wall-98981094_2870%2Fall" TargetMode="External"/></Relationships>
</file>

<file path=xl/worksheets/_rels/sheet13.xml.rels><?xml version="1.0" encoding="UTF-8" standalone="yes"?>
<Relationships xmlns="http://schemas.openxmlformats.org/package/2006/relationships"><Relationship Id="rId3" Type="http://schemas.openxmlformats.org/officeDocument/2006/relationships/hyperlink" Target="https://vk.com/youthresidence" TargetMode="External"/><Relationship Id="rId2" Type="http://schemas.openxmlformats.org/officeDocument/2006/relationships/hyperlink" Target="https://vk.com/sp.impuls" TargetMode="External"/><Relationship Id="rId1" Type="http://schemas.openxmlformats.org/officeDocument/2006/relationships/hyperlink" Target="https://www.timolod.ru/organization/molodezhnye-tsentry/imeni_a_p_chekhova/" TargetMode="External"/><Relationship Id="rId4"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hyperlink" Target="https://timolod.ru/media/news/forum-rabotayushchey-molodezhi/" TargetMode="External"/><Relationship Id="rId1" Type="http://schemas.openxmlformats.org/officeDocument/2006/relationships/hyperlink" Target="https://vk.com/pro_region?ysclid=l9ilh42a70835568037" TargetMode="Externa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
  <sheetViews>
    <sheetView view="pageBreakPreview" topLeftCell="A4" zoomScaleSheetLayoutView="100" workbookViewId="0">
      <selection activeCell="A11" sqref="A11:N11"/>
    </sheetView>
  </sheetViews>
  <sheetFormatPr defaultColWidth="9.140625" defaultRowHeight="15" x14ac:dyDescent="0.25"/>
  <cols>
    <col min="1" max="1" width="10.140625" style="37" customWidth="1"/>
    <col min="2" max="2" width="9.140625" style="37"/>
    <col min="3" max="3" width="2.140625" style="37" customWidth="1"/>
    <col min="4" max="7" width="9.140625" style="37"/>
    <col min="8" max="8" width="8.5703125" style="37" customWidth="1"/>
    <col min="9" max="9" width="9.140625" style="37"/>
    <col min="10" max="10" width="9.140625" style="37" customWidth="1"/>
    <col min="11" max="11" width="5.42578125" style="37" customWidth="1"/>
    <col min="12" max="12" width="15.7109375" style="37" customWidth="1"/>
    <col min="13" max="13" width="9.140625" style="37"/>
    <col min="14" max="14" width="15.7109375" style="37" customWidth="1"/>
    <col min="15" max="16384" width="9.140625" style="37"/>
  </cols>
  <sheetData>
    <row r="1" spans="1:14" ht="20.25" x14ac:dyDescent="0.25">
      <c r="A1" s="397" t="s">
        <v>260</v>
      </c>
      <c r="B1" s="398"/>
      <c r="C1" s="398"/>
      <c r="D1" s="398"/>
      <c r="E1" s="398"/>
      <c r="F1" s="398"/>
      <c r="G1" s="398"/>
      <c r="H1" s="398"/>
      <c r="I1" s="398"/>
      <c r="J1" s="398"/>
      <c r="K1" s="398"/>
      <c r="L1" s="398"/>
      <c r="M1" s="398"/>
      <c r="N1" s="399"/>
    </row>
    <row r="2" spans="1:14" ht="38.25" customHeight="1" x14ac:dyDescent="0.25">
      <c r="A2" s="208"/>
      <c r="B2" s="85"/>
      <c r="C2" s="85"/>
      <c r="D2" s="85"/>
      <c r="E2" s="85"/>
      <c r="F2" s="85"/>
      <c r="G2" s="85"/>
      <c r="H2" s="85"/>
      <c r="I2" s="85"/>
      <c r="J2" s="85"/>
      <c r="K2" s="85"/>
      <c r="L2" s="85"/>
      <c r="M2" s="85"/>
      <c r="N2" s="209"/>
    </row>
    <row r="3" spans="1:14" ht="19.5" customHeight="1" x14ac:dyDescent="0.25">
      <c r="A3" s="414" t="s">
        <v>199</v>
      </c>
      <c r="B3" s="415"/>
      <c r="C3" s="415"/>
      <c r="D3" s="415"/>
      <c r="E3" s="415"/>
      <c r="F3" s="85"/>
      <c r="G3" s="85"/>
      <c r="H3" s="85"/>
      <c r="I3" s="85"/>
      <c r="J3" s="85"/>
      <c r="K3" s="85"/>
      <c r="L3" s="400"/>
      <c r="M3" s="400"/>
      <c r="N3" s="401"/>
    </row>
    <row r="4" spans="1:14" ht="15.75" x14ac:dyDescent="0.25">
      <c r="A4" s="210" t="s">
        <v>72</v>
      </c>
      <c r="B4" s="413" t="s">
        <v>277</v>
      </c>
      <c r="C4" s="413"/>
      <c r="D4" s="413"/>
      <c r="E4" s="413"/>
      <c r="F4" s="85"/>
      <c r="G4" s="85"/>
      <c r="H4" s="85"/>
      <c r="I4" s="85"/>
      <c r="J4" s="85"/>
      <c r="K4" s="85"/>
      <c r="L4" s="85"/>
      <c r="M4" s="85"/>
      <c r="N4" s="209"/>
    </row>
    <row r="5" spans="1:14" ht="21.75" customHeight="1" x14ac:dyDescent="0.25">
      <c r="A5" s="418"/>
      <c r="B5" s="413"/>
      <c r="C5" s="413"/>
      <c r="D5" s="413"/>
      <c r="E5" s="413"/>
      <c r="F5" s="85"/>
      <c r="G5" s="85"/>
      <c r="H5" s="85"/>
      <c r="I5" s="85"/>
      <c r="J5" s="85"/>
      <c r="K5" s="85"/>
      <c r="L5" s="85"/>
      <c r="M5" s="85"/>
      <c r="N5" s="209"/>
    </row>
    <row r="6" spans="1:14" ht="30.75" customHeight="1" x14ac:dyDescent="0.25">
      <c r="A6" s="416" t="s">
        <v>278</v>
      </c>
      <c r="B6" s="417"/>
      <c r="C6" s="85"/>
      <c r="D6" s="419"/>
      <c r="E6" s="419"/>
      <c r="F6" s="85"/>
      <c r="G6" s="85"/>
      <c r="H6" s="85"/>
      <c r="I6" s="85"/>
      <c r="J6" s="85"/>
      <c r="K6" s="85"/>
      <c r="L6" s="85"/>
      <c r="M6" s="85"/>
      <c r="N6" s="209"/>
    </row>
    <row r="7" spans="1:14" ht="12.75" customHeight="1" x14ac:dyDescent="0.25">
      <c r="A7" s="420" t="s">
        <v>200</v>
      </c>
      <c r="B7" s="421"/>
      <c r="C7" s="85"/>
      <c r="D7" s="395" t="s">
        <v>201</v>
      </c>
      <c r="E7" s="395"/>
      <c r="F7" s="85"/>
      <c r="G7" s="85"/>
      <c r="H7" s="85"/>
      <c r="I7" s="85"/>
      <c r="J7" s="85"/>
      <c r="K7" s="85"/>
      <c r="L7" s="85"/>
      <c r="M7" s="85"/>
      <c r="N7" s="209"/>
    </row>
    <row r="8" spans="1:14" ht="12.75" customHeight="1" x14ac:dyDescent="0.25">
      <c r="A8" s="211"/>
      <c r="B8" s="396" t="s">
        <v>202</v>
      </c>
      <c r="C8" s="396"/>
      <c r="D8" s="396"/>
      <c r="E8" s="103"/>
      <c r="F8" s="85"/>
      <c r="G8" s="85"/>
      <c r="H8" s="85"/>
      <c r="I8" s="85"/>
      <c r="J8" s="85"/>
      <c r="K8" s="85"/>
      <c r="L8" s="85"/>
      <c r="M8" s="85"/>
      <c r="N8" s="209"/>
    </row>
    <row r="9" spans="1:14" ht="101.25" customHeight="1" x14ac:dyDescent="0.25">
      <c r="A9" s="208"/>
      <c r="B9" s="85"/>
      <c r="C9" s="85"/>
      <c r="D9" s="85"/>
      <c r="E9" s="85"/>
      <c r="F9" s="85"/>
      <c r="G9" s="85"/>
      <c r="H9" s="85"/>
      <c r="I9" s="85"/>
      <c r="J9" s="85"/>
      <c r="K9" s="85"/>
      <c r="L9" s="85"/>
      <c r="M9" s="85"/>
      <c r="N9" s="209"/>
    </row>
    <row r="10" spans="1:14" ht="18.75" x14ac:dyDescent="0.3">
      <c r="A10" s="403" t="s">
        <v>93</v>
      </c>
      <c r="B10" s="404"/>
      <c r="C10" s="404"/>
      <c r="D10" s="404"/>
      <c r="E10" s="404"/>
      <c r="F10" s="404"/>
      <c r="G10" s="404"/>
      <c r="H10" s="404"/>
      <c r="I10" s="404"/>
      <c r="J10" s="404"/>
      <c r="K10" s="404"/>
      <c r="L10" s="404"/>
      <c r="M10" s="404"/>
      <c r="N10" s="405"/>
    </row>
    <row r="11" spans="1:14" ht="18.75" customHeight="1" x14ac:dyDescent="0.3">
      <c r="A11" s="406" t="s">
        <v>277</v>
      </c>
      <c r="B11" s="407"/>
      <c r="C11" s="407"/>
      <c r="D11" s="407"/>
      <c r="E11" s="407"/>
      <c r="F11" s="407"/>
      <c r="G11" s="407"/>
      <c r="H11" s="407"/>
      <c r="I11" s="407"/>
      <c r="J11" s="407"/>
      <c r="K11" s="407"/>
      <c r="L11" s="407"/>
      <c r="M11" s="407"/>
      <c r="N11" s="408"/>
    </row>
    <row r="12" spans="1:14" x14ac:dyDescent="0.25">
      <c r="A12" s="409" t="s">
        <v>94</v>
      </c>
      <c r="B12" s="410"/>
      <c r="C12" s="410"/>
      <c r="D12" s="410"/>
      <c r="E12" s="410"/>
      <c r="F12" s="410"/>
      <c r="G12" s="410"/>
      <c r="H12" s="410"/>
      <c r="I12" s="410"/>
      <c r="J12" s="410"/>
      <c r="K12" s="410"/>
      <c r="L12" s="410"/>
      <c r="M12" s="410"/>
      <c r="N12" s="411"/>
    </row>
    <row r="13" spans="1:14" ht="18.75" x14ac:dyDescent="0.3">
      <c r="A13" s="208"/>
      <c r="B13" s="85"/>
      <c r="C13" s="85"/>
      <c r="D13" s="85"/>
      <c r="E13" s="212" t="s">
        <v>95</v>
      </c>
      <c r="F13" s="402">
        <v>2023</v>
      </c>
      <c r="G13" s="402"/>
      <c r="H13" s="412" t="s">
        <v>96</v>
      </c>
      <c r="I13" s="412"/>
      <c r="J13" s="412"/>
      <c r="K13" s="85"/>
      <c r="L13" s="85"/>
      <c r="M13" s="85"/>
      <c r="N13" s="209"/>
    </row>
    <row r="14" spans="1:14" x14ac:dyDescent="0.25">
      <c r="A14" s="208"/>
      <c r="B14" s="85"/>
      <c r="C14" s="85"/>
      <c r="D14" s="85"/>
      <c r="E14" s="85"/>
      <c r="F14" s="85"/>
      <c r="G14" s="85"/>
      <c r="H14" s="85"/>
      <c r="I14" s="85"/>
      <c r="J14" s="85"/>
      <c r="K14" s="85"/>
      <c r="L14" s="85"/>
      <c r="M14" s="85"/>
      <c r="N14" s="209"/>
    </row>
    <row r="15" spans="1:14" x14ac:dyDescent="0.25">
      <c r="A15" s="208"/>
      <c r="B15" s="85"/>
      <c r="C15" s="85"/>
      <c r="D15" s="85"/>
      <c r="E15" s="85"/>
      <c r="F15" s="85"/>
      <c r="G15" s="85"/>
      <c r="H15" s="85"/>
      <c r="I15" s="85"/>
      <c r="J15" s="85"/>
      <c r="K15" s="85"/>
      <c r="L15" s="85"/>
      <c r="M15" s="85"/>
      <c r="N15" s="209"/>
    </row>
    <row r="16" spans="1:14" x14ac:dyDescent="0.25">
      <c r="A16" s="208"/>
      <c r="B16" s="85"/>
      <c r="C16" s="85"/>
      <c r="D16" s="85"/>
      <c r="E16" s="85"/>
      <c r="F16" s="85"/>
      <c r="G16" s="85"/>
      <c r="H16" s="85"/>
      <c r="I16" s="85"/>
      <c r="J16" s="85"/>
      <c r="K16" s="85"/>
      <c r="L16" s="85"/>
      <c r="M16" s="85"/>
      <c r="N16" s="209"/>
    </row>
    <row r="17" spans="1:14" x14ac:dyDescent="0.25">
      <c r="A17" s="208"/>
      <c r="B17" s="85"/>
      <c r="C17" s="85"/>
      <c r="D17" s="85"/>
      <c r="E17" s="85"/>
      <c r="F17" s="85"/>
      <c r="G17" s="85"/>
      <c r="H17" s="85"/>
      <c r="I17" s="85"/>
      <c r="J17" s="85"/>
      <c r="K17" s="85"/>
      <c r="L17" s="85"/>
      <c r="M17" s="85"/>
      <c r="N17" s="209"/>
    </row>
    <row r="18" spans="1:14" x14ac:dyDescent="0.25">
      <c r="A18" s="208"/>
      <c r="B18" s="85"/>
      <c r="C18" s="85"/>
      <c r="D18" s="85"/>
      <c r="E18" s="85"/>
      <c r="F18" s="85"/>
      <c r="G18" s="85"/>
      <c r="H18" s="85"/>
      <c r="I18" s="85"/>
      <c r="J18" s="85"/>
      <c r="K18" s="85"/>
      <c r="L18" s="85"/>
      <c r="M18" s="85"/>
      <c r="N18" s="209"/>
    </row>
    <row r="19" spans="1:14" x14ac:dyDescent="0.25">
      <c r="A19" s="208"/>
      <c r="B19" s="85"/>
      <c r="C19" s="85"/>
      <c r="D19" s="85"/>
      <c r="E19" s="85"/>
      <c r="F19" s="85"/>
      <c r="G19" s="85"/>
      <c r="H19" s="85"/>
      <c r="I19" s="85"/>
      <c r="J19" s="85"/>
      <c r="K19" s="85"/>
      <c r="L19" s="85"/>
      <c r="M19" s="85"/>
      <c r="N19" s="209"/>
    </row>
    <row r="20" spans="1:14" x14ac:dyDescent="0.25">
      <c r="A20" s="208"/>
      <c r="B20" s="85"/>
      <c r="C20" s="85"/>
      <c r="D20" s="85"/>
      <c r="E20" s="85"/>
      <c r="F20" s="85"/>
      <c r="G20" s="85"/>
      <c r="H20" s="85"/>
      <c r="I20" s="85"/>
      <c r="J20" s="85"/>
      <c r="K20" s="85"/>
      <c r="L20" s="85"/>
      <c r="M20" s="85"/>
      <c r="N20" s="209"/>
    </row>
    <row r="21" spans="1:14" x14ac:dyDescent="0.25">
      <c r="A21" s="208"/>
      <c r="B21" s="85"/>
      <c r="C21" s="85"/>
      <c r="D21" s="85"/>
      <c r="E21" s="85"/>
      <c r="F21" s="85"/>
      <c r="G21" s="85"/>
      <c r="H21" s="85"/>
      <c r="I21" s="85"/>
      <c r="J21" s="85"/>
      <c r="K21" s="85"/>
      <c r="L21" s="85"/>
      <c r="M21" s="85"/>
      <c r="N21" s="209"/>
    </row>
    <row r="22" spans="1:14" x14ac:dyDescent="0.25">
      <c r="A22" s="208"/>
      <c r="B22" s="85"/>
      <c r="C22" s="85"/>
      <c r="D22" s="85"/>
      <c r="E22" s="85"/>
      <c r="F22" s="85"/>
      <c r="G22" s="85"/>
      <c r="H22" s="85"/>
      <c r="I22" s="85"/>
      <c r="J22" s="85"/>
      <c r="K22" s="85"/>
      <c r="L22" s="85"/>
      <c r="M22" s="85"/>
      <c r="N22" s="209"/>
    </row>
    <row r="23" spans="1:14" ht="18.75" x14ac:dyDescent="0.25">
      <c r="A23" s="392" t="s">
        <v>188</v>
      </c>
      <c r="B23" s="393"/>
      <c r="C23" s="393"/>
      <c r="D23" s="393"/>
      <c r="E23" s="393"/>
      <c r="F23" s="393"/>
      <c r="G23" s="393"/>
      <c r="H23" s="393"/>
      <c r="I23" s="393"/>
      <c r="J23" s="393"/>
      <c r="K23" s="393"/>
      <c r="L23" s="393"/>
      <c r="M23" s="393"/>
      <c r="N23" s="394"/>
    </row>
    <row r="24" spans="1:14" x14ac:dyDescent="0.25">
      <c r="A24" s="208"/>
      <c r="B24" s="85"/>
      <c r="C24" s="85"/>
      <c r="D24" s="85"/>
      <c r="E24" s="85"/>
      <c r="F24" s="85"/>
      <c r="G24" s="85"/>
      <c r="H24" s="85"/>
      <c r="I24" s="85"/>
      <c r="J24" s="85"/>
      <c r="K24" s="85"/>
      <c r="L24" s="85"/>
      <c r="M24" s="85"/>
      <c r="N24" s="209"/>
    </row>
    <row r="25" spans="1:14" x14ac:dyDescent="0.25">
      <c r="A25" s="208"/>
      <c r="B25" s="85"/>
      <c r="C25" s="85"/>
      <c r="D25" s="85"/>
      <c r="E25" s="85"/>
      <c r="F25" s="85"/>
      <c r="G25" s="85"/>
      <c r="H25" s="85"/>
      <c r="I25" s="85"/>
      <c r="J25" s="85"/>
      <c r="K25" s="85"/>
      <c r="L25" s="85"/>
      <c r="M25" s="85"/>
      <c r="N25" s="209"/>
    </row>
    <row r="26" spans="1:14" x14ac:dyDescent="0.25">
      <c r="A26" s="208"/>
      <c r="B26" s="85"/>
      <c r="C26" s="85"/>
      <c r="D26" s="85"/>
      <c r="E26" s="85"/>
      <c r="F26" s="85"/>
      <c r="G26" s="85"/>
      <c r="H26" s="85"/>
      <c r="I26" s="85"/>
      <c r="J26" s="85"/>
      <c r="K26" s="85"/>
      <c r="L26" s="85"/>
      <c r="M26" s="85"/>
      <c r="N26" s="209"/>
    </row>
    <row r="27" spans="1:14" x14ac:dyDescent="0.25">
      <c r="A27" s="208"/>
      <c r="B27" s="85"/>
      <c r="C27" s="85"/>
      <c r="D27" s="85"/>
      <c r="E27" s="85"/>
      <c r="F27" s="85"/>
      <c r="G27" s="85"/>
      <c r="H27" s="85"/>
      <c r="I27" s="85"/>
      <c r="J27" s="85"/>
      <c r="K27" s="85"/>
      <c r="L27" s="85"/>
      <c r="M27" s="85"/>
      <c r="N27" s="209"/>
    </row>
    <row r="28" spans="1:14" x14ac:dyDescent="0.25">
      <c r="A28" s="208"/>
      <c r="B28" s="85"/>
      <c r="C28" s="85"/>
      <c r="D28" s="85"/>
      <c r="E28" s="85"/>
      <c r="F28" s="85"/>
      <c r="G28" s="85"/>
      <c r="H28" s="85"/>
      <c r="I28" s="85"/>
      <c r="J28" s="85"/>
      <c r="K28" s="85"/>
      <c r="L28" s="85"/>
      <c r="M28" s="85"/>
      <c r="N28" s="209"/>
    </row>
    <row r="29" spans="1:14" x14ac:dyDescent="0.25">
      <c r="A29" s="213"/>
      <c r="B29" s="214"/>
      <c r="C29" s="214"/>
      <c r="D29" s="214"/>
      <c r="E29" s="214"/>
      <c r="F29" s="214"/>
      <c r="G29" s="214"/>
      <c r="H29" s="214"/>
      <c r="I29" s="214"/>
      <c r="J29" s="214"/>
      <c r="K29" s="214"/>
      <c r="L29" s="214"/>
      <c r="M29" s="214"/>
      <c r="N29" s="215"/>
    </row>
  </sheetData>
  <mergeCells count="16">
    <mergeCell ref="A23:N23"/>
    <mergeCell ref="D7:E7"/>
    <mergeCell ref="B8:D8"/>
    <mergeCell ref="A1:N1"/>
    <mergeCell ref="L3:N3"/>
    <mergeCell ref="F13:G13"/>
    <mergeCell ref="A10:N10"/>
    <mergeCell ref="A11:N11"/>
    <mergeCell ref="A12:N12"/>
    <mergeCell ref="H13:J13"/>
    <mergeCell ref="B4:E4"/>
    <mergeCell ref="A3:E3"/>
    <mergeCell ref="A6:B6"/>
    <mergeCell ref="A5:E5"/>
    <mergeCell ref="D6:E6"/>
    <mergeCell ref="A7:B7"/>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view="pageBreakPreview" topLeftCell="A10" zoomScale="60" zoomScaleNormal="60" workbookViewId="0">
      <selection activeCell="F10" sqref="F10"/>
    </sheetView>
  </sheetViews>
  <sheetFormatPr defaultRowHeight="15" x14ac:dyDescent="0.25"/>
  <cols>
    <col min="1" max="1" width="7" customWidth="1"/>
    <col min="2" max="2" width="54.85546875" customWidth="1"/>
    <col min="3" max="3" width="0.140625" customWidth="1"/>
    <col min="4" max="5" width="9.140625" hidden="1" customWidth="1"/>
    <col min="6" max="6" width="107.85546875" customWidth="1"/>
  </cols>
  <sheetData>
    <row r="1" spans="1:6" ht="21" customHeight="1" x14ac:dyDescent="0.3">
      <c r="A1" s="2" t="s">
        <v>205</v>
      </c>
      <c r="B1" s="1"/>
      <c r="C1" s="1"/>
      <c r="D1" s="1"/>
    </row>
    <row r="2" spans="1:6" ht="19.5" thickBot="1" x14ac:dyDescent="0.35">
      <c r="A2" s="2" t="s">
        <v>222</v>
      </c>
    </row>
    <row r="3" spans="1:6" ht="37.5" customHeight="1" x14ac:dyDescent="0.3">
      <c r="A3" s="178">
        <v>1</v>
      </c>
      <c r="B3" s="169" t="s">
        <v>232</v>
      </c>
      <c r="C3" s="170"/>
      <c r="D3" s="170"/>
      <c r="E3" s="171"/>
      <c r="F3" s="172" t="s">
        <v>279</v>
      </c>
    </row>
    <row r="4" spans="1:6" ht="32.25" customHeight="1" x14ac:dyDescent="0.3">
      <c r="A4" s="179">
        <v>2</v>
      </c>
      <c r="B4" s="112" t="s">
        <v>206</v>
      </c>
      <c r="C4" s="108"/>
      <c r="D4" s="108"/>
      <c r="E4" s="109"/>
      <c r="F4" s="173" t="s">
        <v>280</v>
      </c>
    </row>
    <row r="5" spans="1:6" ht="88.5" customHeight="1" x14ac:dyDescent="0.3">
      <c r="A5" s="180">
        <v>4</v>
      </c>
      <c r="B5" s="113" t="s">
        <v>230</v>
      </c>
      <c r="C5" s="106"/>
      <c r="D5" s="110"/>
      <c r="E5" s="107"/>
      <c r="F5" s="174" t="s">
        <v>281</v>
      </c>
    </row>
    <row r="6" spans="1:6" ht="37.5" customHeight="1" x14ac:dyDescent="0.3">
      <c r="A6" s="180">
        <v>5</v>
      </c>
      <c r="B6" s="111" t="s">
        <v>233</v>
      </c>
      <c r="C6" s="106"/>
      <c r="D6" s="106"/>
      <c r="E6" s="107"/>
      <c r="F6" s="174" t="s">
        <v>282</v>
      </c>
    </row>
    <row r="7" spans="1:6" ht="200.25" customHeight="1" x14ac:dyDescent="0.3">
      <c r="A7" s="180">
        <v>6</v>
      </c>
      <c r="B7" s="113" t="s">
        <v>231</v>
      </c>
      <c r="C7" s="106"/>
      <c r="D7" s="106"/>
      <c r="E7" s="107"/>
      <c r="F7" s="174" t="s">
        <v>283</v>
      </c>
    </row>
    <row r="8" spans="1:6" ht="140.25" customHeight="1" x14ac:dyDescent="0.3">
      <c r="A8" s="180">
        <v>7</v>
      </c>
      <c r="B8" s="113" t="s">
        <v>226</v>
      </c>
      <c r="C8" s="106"/>
      <c r="D8" s="106"/>
      <c r="E8" s="107"/>
      <c r="F8" s="174" t="s">
        <v>284</v>
      </c>
    </row>
    <row r="9" spans="1:6" ht="167.25" customHeight="1" x14ac:dyDescent="0.3">
      <c r="A9" s="180">
        <v>8</v>
      </c>
      <c r="B9" s="113" t="s">
        <v>227</v>
      </c>
      <c r="C9" s="106"/>
      <c r="D9" s="106"/>
      <c r="E9" s="107"/>
      <c r="F9" s="174" t="s">
        <v>285</v>
      </c>
    </row>
    <row r="10" spans="1:6" ht="300" customHeight="1" x14ac:dyDescent="0.3">
      <c r="A10" s="180">
        <v>9</v>
      </c>
      <c r="B10" s="113" t="s">
        <v>225</v>
      </c>
      <c r="C10" s="106"/>
      <c r="D10" s="106"/>
      <c r="E10" s="107"/>
      <c r="F10" s="174" t="s">
        <v>286</v>
      </c>
    </row>
    <row r="11" spans="1:6" ht="88.5" customHeight="1" x14ac:dyDescent="0.3">
      <c r="A11" s="180">
        <v>10</v>
      </c>
      <c r="B11" s="113" t="s">
        <v>229</v>
      </c>
      <c r="C11" s="106"/>
      <c r="D11" s="106"/>
      <c r="E11" s="107"/>
      <c r="F11" s="369" t="s">
        <v>789</v>
      </c>
    </row>
    <row r="12" spans="1:6" ht="270" customHeight="1" thickBot="1" x14ac:dyDescent="0.35">
      <c r="A12" s="181">
        <v>11</v>
      </c>
      <c r="B12" s="175" t="s">
        <v>228</v>
      </c>
      <c r="C12" s="176"/>
      <c r="D12" s="176"/>
      <c r="E12" s="177"/>
      <c r="F12" s="232" t="s">
        <v>787</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3"/>
  <sheetViews>
    <sheetView view="pageBreakPreview" zoomScale="90" zoomScaleSheetLayoutView="90" workbookViewId="0">
      <selection activeCell="C16" sqref="C16:H16"/>
    </sheetView>
  </sheetViews>
  <sheetFormatPr defaultRowHeight="15" x14ac:dyDescent="0.25"/>
  <cols>
    <col min="1" max="1" width="5" customWidth="1"/>
    <col min="2" max="2" width="37.85546875" customWidth="1"/>
    <col min="3" max="3" width="9.42578125" customWidth="1"/>
    <col min="4" max="4" width="10.140625" customWidth="1"/>
    <col min="5" max="5" width="10" customWidth="1"/>
    <col min="6" max="6" width="9.85546875" customWidth="1"/>
    <col min="7" max="7" width="31" customWidth="1"/>
    <col min="8" max="8" width="19.85546875" customWidth="1"/>
  </cols>
  <sheetData>
    <row r="1" spans="1:9" ht="21" customHeight="1" x14ac:dyDescent="0.3">
      <c r="A1" s="422" t="s">
        <v>82</v>
      </c>
      <c r="B1" s="422"/>
      <c r="C1" s="422"/>
      <c r="D1" s="422"/>
      <c r="E1" s="422"/>
      <c r="F1" s="422"/>
      <c r="G1" s="422"/>
      <c r="H1" s="422"/>
    </row>
    <row r="2" spans="1:9" s="4" customFormat="1" ht="18.75" x14ac:dyDescent="0.3">
      <c r="A2" s="38" t="s">
        <v>68</v>
      </c>
      <c r="B2" s="38"/>
      <c r="C2" s="38"/>
      <c r="D2" s="38"/>
      <c r="E2" s="38"/>
      <c r="F2" s="38"/>
      <c r="G2" s="38"/>
      <c r="H2" s="38"/>
    </row>
    <row r="3" spans="1:9" s="1" customFormat="1" ht="21" customHeight="1" x14ac:dyDescent="0.3">
      <c r="A3" s="423" t="s">
        <v>56</v>
      </c>
      <c r="B3" s="426" t="s">
        <v>71</v>
      </c>
      <c r="C3" s="429" t="s">
        <v>176</v>
      </c>
      <c r="D3" s="430"/>
      <c r="E3" s="429" t="s">
        <v>192</v>
      </c>
      <c r="F3" s="430"/>
      <c r="G3" s="433" t="s">
        <v>0</v>
      </c>
      <c r="H3" s="433"/>
    </row>
    <row r="4" spans="1:9" s="1" customFormat="1" ht="54" customHeight="1" x14ac:dyDescent="0.3">
      <c r="A4" s="424"/>
      <c r="B4" s="427"/>
      <c r="C4" s="431"/>
      <c r="D4" s="432"/>
      <c r="E4" s="431"/>
      <c r="F4" s="428"/>
      <c r="G4" s="433" t="s">
        <v>177</v>
      </c>
      <c r="H4" s="433" t="s">
        <v>193</v>
      </c>
    </row>
    <row r="5" spans="1:9" s="1" customFormat="1" ht="18.75" hidden="1" customHeight="1" x14ac:dyDescent="0.3">
      <c r="A5" s="424"/>
      <c r="B5" s="427"/>
      <c r="C5" s="39"/>
      <c r="D5" s="39"/>
      <c r="E5" s="39"/>
      <c r="F5" s="40"/>
      <c r="G5" s="433"/>
      <c r="H5" s="433"/>
    </row>
    <row r="6" spans="1:9" s="1" customFormat="1" ht="21.75" customHeight="1" x14ac:dyDescent="0.3">
      <c r="A6" s="425"/>
      <c r="B6" s="428"/>
      <c r="C6" s="162" t="s">
        <v>53</v>
      </c>
      <c r="D6" s="162" t="s">
        <v>83</v>
      </c>
      <c r="E6" s="162" t="s">
        <v>53</v>
      </c>
      <c r="F6" s="164" t="s">
        <v>83</v>
      </c>
      <c r="G6" s="433"/>
      <c r="H6" s="433"/>
    </row>
    <row r="7" spans="1:9" s="1" customFormat="1" ht="39" customHeight="1" x14ac:dyDescent="0.3">
      <c r="A7" s="41">
        <v>1</v>
      </c>
      <c r="B7" s="42" t="s">
        <v>54</v>
      </c>
      <c r="C7" s="163">
        <v>17</v>
      </c>
      <c r="D7" s="163">
        <v>17</v>
      </c>
      <c r="E7" s="163">
        <v>328</v>
      </c>
      <c r="F7" s="163">
        <v>354</v>
      </c>
      <c r="G7" s="163">
        <v>0</v>
      </c>
      <c r="H7" s="163">
        <v>0</v>
      </c>
    </row>
    <row r="8" spans="1:9" s="1" customFormat="1" ht="39" customHeight="1" x14ac:dyDescent="0.3">
      <c r="A8" s="41">
        <v>2</v>
      </c>
      <c r="B8" s="42" t="s">
        <v>55</v>
      </c>
      <c r="C8" s="163">
        <v>0</v>
      </c>
      <c r="D8" s="163">
        <v>0</v>
      </c>
      <c r="E8" s="163">
        <v>0</v>
      </c>
      <c r="F8" s="163">
        <v>0</v>
      </c>
      <c r="G8" s="163">
        <v>0</v>
      </c>
      <c r="H8" s="163">
        <v>0</v>
      </c>
    </row>
    <row r="9" spans="1:9" s="1" customFormat="1" ht="19.5" customHeight="1" x14ac:dyDescent="0.3">
      <c r="A9" s="439">
        <v>3</v>
      </c>
      <c r="B9" s="90" t="s">
        <v>63</v>
      </c>
      <c r="C9" s="441">
        <v>2</v>
      </c>
      <c r="D9" s="441">
        <v>2</v>
      </c>
      <c r="E9" s="443">
        <v>58</v>
      </c>
      <c r="F9" s="444"/>
      <c r="G9" s="441">
        <v>0</v>
      </c>
      <c r="H9" s="88">
        <v>0</v>
      </c>
    </row>
    <row r="10" spans="1:9" s="1" customFormat="1" ht="18.75" customHeight="1" x14ac:dyDescent="0.3">
      <c r="A10" s="440"/>
      <c r="B10" s="90" t="s">
        <v>85</v>
      </c>
      <c r="C10" s="442"/>
      <c r="D10" s="442"/>
      <c r="E10" s="163">
        <v>25</v>
      </c>
      <c r="F10" s="163">
        <v>29</v>
      </c>
      <c r="G10" s="442"/>
      <c r="H10" s="163">
        <v>0</v>
      </c>
    </row>
    <row r="11" spans="1:9" s="1" customFormat="1" ht="56.25" customHeight="1" x14ac:dyDescent="0.3">
      <c r="A11" s="41">
        <v>4</v>
      </c>
      <c r="B11" s="43" t="s">
        <v>64</v>
      </c>
      <c r="C11" s="163">
        <v>0</v>
      </c>
      <c r="D11" s="163">
        <v>0</v>
      </c>
      <c r="E11" s="163">
        <v>0</v>
      </c>
      <c r="F11" s="163">
        <v>0</v>
      </c>
      <c r="G11" s="163">
        <v>0</v>
      </c>
      <c r="H11" s="163">
        <v>0</v>
      </c>
    </row>
    <row r="12" spans="1:9" s="1" customFormat="1" ht="56.25" x14ac:dyDescent="0.3">
      <c r="A12" s="41">
        <v>5</v>
      </c>
      <c r="B12" s="42" t="s">
        <v>65</v>
      </c>
      <c r="C12" s="163">
        <v>11</v>
      </c>
      <c r="D12" s="163">
        <v>11</v>
      </c>
      <c r="E12" s="163">
        <v>242</v>
      </c>
      <c r="F12" s="163">
        <v>254</v>
      </c>
      <c r="G12" s="163">
        <v>0</v>
      </c>
      <c r="H12" s="163">
        <v>0</v>
      </c>
    </row>
    <row r="13" spans="1:9" s="1" customFormat="1" ht="39" customHeight="1" x14ac:dyDescent="0.3">
      <c r="A13" s="41">
        <v>6</v>
      </c>
      <c r="B13" s="43" t="s">
        <v>66</v>
      </c>
      <c r="C13" s="163">
        <v>0</v>
      </c>
      <c r="D13" s="163">
        <v>0</v>
      </c>
      <c r="E13" s="163">
        <v>0</v>
      </c>
      <c r="F13" s="163">
        <v>0</v>
      </c>
      <c r="G13" s="163">
        <v>0</v>
      </c>
      <c r="H13" s="163">
        <v>0</v>
      </c>
    </row>
    <row r="14" spans="1:9" s="2" customFormat="1" ht="39" customHeight="1" x14ac:dyDescent="0.3">
      <c r="A14" s="445" t="s">
        <v>84</v>
      </c>
      <c r="B14" s="446"/>
      <c r="C14" s="449">
        <f>C13+C12+C11+C9+C8+C7</f>
        <v>30</v>
      </c>
      <c r="D14" s="449">
        <f>D13+D12+D11+D9+D8+D7</f>
        <v>30</v>
      </c>
      <c r="E14" s="44">
        <f>E7+E8+E11+E12+E13</f>
        <v>570</v>
      </c>
      <c r="F14" s="44">
        <f>F7+F8+F11+F12+F13</f>
        <v>608</v>
      </c>
      <c r="G14" s="449">
        <f>G7+G8+G9+G11+G12+G13</f>
        <v>0</v>
      </c>
      <c r="H14" s="44"/>
      <c r="I14" s="99"/>
    </row>
    <row r="15" spans="1:9" ht="39" customHeight="1" x14ac:dyDescent="0.25">
      <c r="A15" s="447"/>
      <c r="B15" s="448"/>
      <c r="C15" s="450"/>
      <c r="D15" s="450"/>
      <c r="E15" s="45">
        <f>E10</f>
        <v>25</v>
      </c>
      <c r="F15" s="45">
        <f>F10</f>
        <v>29</v>
      </c>
      <c r="G15" s="450"/>
      <c r="H15" s="45"/>
    </row>
    <row r="16" spans="1:9" ht="18.75" x14ac:dyDescent="0.3">
      <c r="A16" s="434" t="s">
        <v>191</v>
      </c>
      <c r="B16" s="435"/>
      <c r="C16" s="436">
        <f>F14+E9</f>
        <v>666</v>
      </c>
      <c r="D16" s="437"/>
      <c r="E16" s="437"/>
      <c r="F16" s="437"/>
      <c r="G16" s="437"/>
      <c r="H16" s="438"/>
      <c r="I16" s="96">
        <f>F14+F15</f>
        <v>637</v>
      </c>
    </row>
    <row r="17" spans="8:32" s="3" customFormat="1" x14ac:dyDescent="0.25"/>
    <row r="18" spans="8:32" s="3" customFormat="1" ht="15" customHeight="1" x14ac:dyDescent="0.3">
      <c r="I18" s="9"/>
      <c r="J18" s="9"/>
      <c r="K18" s="9"/>
      <c r="L18" s="9"/>
      <c r="M18" s="9"/>
      <c r="N18" s="9"/>
      <c r="O18" s="9"/>
      <c r="P18" s="9"/>
      <c r="Q18" s="9"/>
      <c r="R18" s="10"/>
      <c r="S18" s="10"/>
      <c r="T18" s="10"/>
      <c r="U18" s="10"/>
      <c r="V18" s="10"/>
      <c r="W18" s="10"/>
      <c r="X18" s="10"/>
      <c r="Y18" s="10"/>
      <c r="Z18" s="10"/>
      <c r="AA18" s="10"/>
      <c r="AB18" s="10"/>
      <c r="AC18" s="10"/>
      <c r="AD18" s="10"/>
      <c r="AE18" s="10"/>
      <c r="AF18" s="10"/>
    </row>
    <row r="19" spans="8:32" s="3" customFormat="1" ht="15" customHeight="1" x14ac:dyDescent="0.3">
      <c r="I19" s="9"/>
      <c r="J19" s="9"/>
      <c r="K19" s="9"/>
      <c r="L19" s="9"/>
      <c r="M19" s="9"/>
      <c r="N19" s="9"/>
      <c r="O19" s="9"/>
      <c r="P19" s="9"/>
      <c r="Q19" s="9"/>
      <c r="R19" s="10"/>
      <c r="S19" s="10"/>
      <c r="T19" s="10"/>
      <c r="U19" s="10"/>
      <c r="V19" s="10"/>
      <c r="W19" s="10"/>
      <c r="X19" s="10"/>
      <c r="Y19" s="10"/>
      <c r="Z19" s="10"/>
      <c r="AA19" s="10"/>
      <c r="AB19" s="10"/>
      <c r="AC19" s="10"/>
      <c r="AD19" s="10"/>
      <c r="AE19" s="10"/>
      <c r="AF19" s="10"/>
    </row>
    <row r="20" spans="8:32" s="3" customFormat="1" ht="18.75" x14ac:dyDescent="0.3">
      <c r="I20" s="11"/>
      <c r="J20" s="12"/>
      <c r="K20" s="13"/>
      <c r="L20" s="12"/>
      <c r="M20" s="12"/>
      <c r="N20" s="12"/>
      <c r="O20" s="14"/>
      <c r="P20" s="12"/>
      <c r="Q20" s="12"/>
      <c r="R20" s="13"/>
      <c r="S20" s="12"/>
      <c r="T20" s="12"/>
      <c r="U20" s="15"/>
      <c r="V20" s="13"/>
      <c r="W20" s="16"/>
      <c r="X20" s="12"/>
      <c r="Y20" s="13"/>
      <c r="Z20" s="12"/>
      <c r="AA20" s="12"/>
      <c r="AB20" s="13"/>
      <c r="AC20" s="10"/>
      <c r="AD20" s="10"/>
      <c r="AE20" s="10"/>
      <c r="AF20" s="10"/>
    </row>
    <row r="21" spans="8:32" s="3" customFormat="1" ht="18.75" x14ac:dyDescent="0.3">
      <c r="I21" s="11"/>
      <c r="J21" s="12"/>
      <c r="K21" s="13"/>
      <c r="L21" s="12"/>
      <c r="M21" s="12"/>
      <c r="N21" s="12"/>
      <c r="O21" s="14"/>
      <c r="P21" s="12"/>
      <c r="Q21" s="12"/>
      <c r="R21" s="13"/>
      <c r="S21" s="12"/>
      <c r="T21" s="12"/>
      <c r="U21" s="15"/>
      <c r="V21" s="13"/>
      <c r="W21" s="16"/>
      <c r="X21" s="12"/>
      <c r="Y21" s="13"/>
      <c r="Z21" s="12"/>
      <c r="AA21" s="12"/>
      <c r="AB21" s="13"/>
      <c r="AC21" s="10"/>
      <c r="AD21" s="10"/>
      <c r="AE21" s="10"/>
      <c r="AF21" s="10"/>
    </row>
    <row r="22" spans="8:32" s="3" customFormat="1" ht="18.75" x14ac:dyDescent="0.3">
      <c r="I22" s="11"/>
      <c r="J22" s="12"/>
      <c r="K22" s="13"/>
      <c r="L22" s="12"/>
      <c r="M22" s="12"/>
      <c r="N22" s="12"/>
      <c r="O22" s="14"/>
      <c r="P22" s="12"/>
      <c r="Q22" s="12"/>
      <c r="R22" s="13"/>
      <c r="S22" s="12"/>
      <c r="T22" s="12"/>
      <c r="U22" s="15"/>
      <c r="V22" s="13"/>
      <c r="W22" s="16"/>
      <c r="X22" s="12"/>
      <c r="Y22" s="13"/>
      <c r="Z22" s="12"/>
      <c r="AA22" s="12"/>
      <c r="AB22" s="13"/>
      <c r="AC22" s="10"/>
      <c r="AD22" s="10"/>
      <c r="AE22" s="10"/>
      <c r="AF22" s="10"/>
    </row>
    <row r="23" spans="8:32" s="3" customFormat="1" ht="18.75" x14ac:dyDescent="0.3">
      <c r="I23" s="11"/>
      <c r="J23" s="12"/>
      <c r="K23" s="13"/>
      <c r="L23" s="12"/>
      <c r="M23" s="12"/>
      <c r="N23" s="12"/>
      <c r="O23" s="14"/>
      <c r="P23" s="12"/>
      <c r="Q23" s="12"/>
      <c r="R23" s="13"/>
      <c r="S23" s="12"/>
      <c r="T23" s="12"/>
      <c r="U23" s="15"/>
      <c r="V23" s="13"/>
      <c r="W23" s="16"/>
      <c r="X23" s="12"/>
      <c r="Y23" s="13"/>
      <c r="Z23" s="12"/>
      <c r="AA23" s="12"/>
      <c r="AB23" s="13"/>
      <c r="AC23" s="10"/>
      <c r="AD23" s="10"/>
      <c r="AE23" s="10"/>
      <c r="AF23" s="10"/>
    </row>
    <row r="24" spans="8:32" s="3" customFormat="1" ht="18.75" x14ac:dyDescent="0.3">
      <c r="I24" s="11"/>
      <c r="J24" s="12"/>
      <c r="K24" s="13"/>
      <c r="L24" s="12"/>
      <c r="M24" s="12"/>
      <c r="N24" s="12"/>
      <c r="O24" s="14"/>
      <c r="P24" s="12"/>
      <c r="Q24" s="12"/>
      <c r="R24" s="13"/>
      <c r="S24" s="12"/>
      <c r="T24" s="12"/>
      <c r="U24" s="12"/>
      <c r="V24" s="13"/>
      <c r="W24" s="16"/>
      <c r="X24" s="12"/>
      <c r="Y24" s="13"/>
      <c r="Z24" s="12"/>
      <c r="AA24" s="12"/>
      <c r="AB24" s="13"/>
      <c r="AC24" s="10"/>
      <c r="AD24" s="10"/>
      <c r="AE24" s="10"/>
      <c r="AF24" s="10"/>
    </row>
    <row r="25" spans="8:32" s="3" customFormat="1" ht="18.75" customHeight="1" x14ac:dyDescent="0.3">
      <c r="I25" s="9"/>
      <c r="J25" s="12"/>
      <c r="K25" s="13"/>
      <c r="L25" s="12"/>
      <c r="M25" s="12"/>
      <c r="N25" s="13"/>
      <c r="O25" s="14"/>
      <c r="P25" s="12"/>
      <c r="Q25" s="12"/>
      <c r="R25" s="13"/>
      <c r="S25" s="13"/>
      <c r="T25" s="12"/>
      <c r="U25" s="13"/>
      <c r="V25" s="13"/>
      <c r="W25" s="16"/>
      <c r="X25" s="12"/>
      <c r="Y25" s="13"/>
      <c r="Z25" s="12"/>
      <c r="AA25" s="13"/>
      <c r="AB25" s="13"/>
      <c r="AC25" s="10"/>
      <c r="AD25" s="10"/>
      <c r="AE25" s="10"/>
      <c r="AF25" s="10"/>
    </row>
    <row r="26" spans="8:32" s="3" customFormat="1" ht="18.75" x14ac:dyDescent="0.3">
      <c r="I26" s="11"/>
      <c r="J26" s="12"/>
      <c r="K26" s="13"/>
      <c r="L26" s="12"/>
      <c r="M26" s="12"/>
      <c r="N26" s="12"/>
      <c r="O26" s="14"/>
      <c r="P26" s="12"/>
      <c r="Q26" s="12"/>
      <c r="R26" s="13"/>
      <c r="S26" s="13"/>
      <c r="T26" s="12"/>
      <c r="U26" s="15"/>
      <c r="V26" s="13"/>
      <c r="W26" s="16"/>
      <c r="X26" s="12"/>
      <c r="Y26" s="13"/>
      <c r="Z26" s="12"/>
      <c r="AA26" s="12"/>
      <c r="AB26" s="13"/>
      <c r="AC26" s="10"/>
      <c r="AD26" s="10"/>
      <c r="AE26" s="10"/>
      <c r="AF26" s="10"/>
    </row>
    <row r="27" spans="8:32" s="3" customFormat="1" ht="18.75" x14ac:dyDescent="0.3">
      <c r="I27" s="11"/>
      <c r="J27" s="12"/>
      <c r="K27" s="13"/>
      <c r="L27" s="12"/>
      <c r="M27" s="12"/>
      <c r="N27" s="12"/>
      <c r="O27" s="14"/>
      <c r="P27" s="12"/>
      <c r="Q27" s="12"/>
      <c r="R27" s="13"/>
      <c r="S27" s="12"/>
      <c r="T27" s="12"/>
      <c r="U27" s="15"/>
      <c r="V27" s="13"/>
      <c r="W27" s="16"/>
      <c r="X27" s="12"/>
      <c r="Y27" s="13"/>
      <c r="Z27" s="12"/>
      <c r="AA27" s="12"/>
      <c r="AB27" s="13"/>
      <c r="AC27" s="10"/>
      <c r="AD27" s="10"/>
      <c r="AE27" s="10"/>
      <c r="AF27" s="10"/>
    </row>
    <row r="28" spans="8:32" ht="18.75" x14ac:dyDescent="0.3">
      <c r="I28" s="11"/>
      <c r="J28" s="12"/>
      <c r="K28" s="13"/>
      <c r="L28" s="12"/>
      <c r="M28" s="12"/>
      <c r="N28" s="12"/>
      <c r="O28" s="14"/>
      <c r="P28" s="12"/>
      <c r="Q28" s="12"/>
      <c r="R28" s="13"/>
      <c r="S28" s="12"/>
      <c r="T28" s="12"/>
      <c r="U28" s="15"/>
      <c r="V28" s="13"/>
      <c r="W28" s="16"/>
      <c r="X28" s="12"/>
      <c r="Y28" s="13"/>
      <c r="Z28" s="12"/>
      <c r="AA28" s="12"/>
      <c r="AB28" s="13"/>
      <c r="AC28" s="10"/>
      <c r="AD28" s="10"/>
      <c r="AE28" s="10"/>
      <c r="AF28" s="10"/>
    </row>
    <row r="29" spans="8:32" ht="18.75" x14ac:dyDescent="0.3">
      <c r="I29" s="17"/>
      <c r="J29" s="12"/>
      <c r="K29" s="13"/>
      <c r="L29" s="12"/>
      <c r="M29" s="12"/>
      <c r="N29" s="12"/>
      <c r="O29" s="14"/>
      <c r="P29" s="12"/>
      <c r="Q29" s="12"/>
      <c r="R29" s="13"/>
      <c r="S29" s="12"/>
      <c r="T29" s="12"/>
      <c r="U29" s="15"/>
      <c r="V29" s="13"/>
      <c r="W29" s="16"/>
      <c r="X29" s="12"/>
      <c r="Y29" s="13"/>
      <c r="Z29" s="12"/>
      <c r="AA29" s="12"/>
      <c r="AB29" s="13"/>
      <c r="AC29" s="10"/>
      <c r="AD29" s="10"/>
      <c r="AE29" s="10"/>
      <c r="AF29" s="10"/>
    </row>
    <row r="30" spans="8:32" ht="18.75" x14ac:dyDescent="0.3">
      <c r="I30" s="17"/>
      <c r="J30" s="12"/>
      <c r="K30" s="13"/>
      <c r="L30" s="12"/>
      <c r="M30" s="12"/>
      <c r="N30" s="12"/>
      <c r="O30" s="14"/>
      <c r="P30" s="12"/>
      <c r="Q30" s="12"/>
      <c r="R30" s="13"/>
      <c r="S30" s="12"/>
      <c r="T30" s="12"/>
      <c r="U30" s="15"/>
      <c r="V30" s="13"/>
      <c r="W30" s="16"/>
      <c r="X30" s="12"/>
      <c r="Y30" s="13"/>
      <c r="Z30" s="12"/>
      <c r="AA30" s="12"/>
      <c r="AB30" s="13"/>
      <c r="AC30" s="10"/>
      <c r="AD30" s="10"/>
      <c r="AE30" s="10"/>
      <c r="AF30" s="10"/>
    </row>
    <row r="31" spans="8:32" x14ac:dyDescent="0.25">
      <c r="H31" s="3"/>
      <c r="I31" s="3"/>
      <c r="J31" s="3"/>
      <c r="K31" s="3"/>
      <c r="L31" s="3"/>
      <c r="M31" s="3"/>
      <c r="N31" s="3"/>
      <c r="O31" s="3"/>
      <c r="P31" s="3"/>
      <c r="Q31" s="3"/>
      <c r="R31" s="3"/>
      <c r="S31" s="3"/>
      <c r="T31" s="3"/>
      <c r="U31" s="3"/>
      <c r="V31" s="3"/>
      <c r="W31" s="3"/>
      <c r="X31" s="3"/>
      <c r="Y31" s="3"/>
      <c r="Z31" s="3"/>
      <c r="AA31" s="3"/>
      <c r="AB31" s="3"/>
      <c r="AC31" s="3"/>
      <c r="AD31" s="3"/>
      <c r="AE31" s="3"/>
      <c r="AF31" s="3"/>
    </row>
    <row r="32" spans="8:32" x14ac:dyDescent="0.25">
      <c r="I32" s="3"/>
      <c r="J32" s="3"/>
      <c r="K32" s="3"/>
      <c r="L32" s="3"/>
      <c r="M32" s="3"/>
      <c r="N32" s="3"/>
      <c r="O32" s="3"/>
      <c r="P32" s="3"/>
      <c r="Q32" s="3"/>
      <c r="R32" s="3"/>
      <c r="S32" s="3"/>
      <c r="T32" s="3"/>
      <c r="U32" s="3"/>
      <c r="V32" s="3"/>
      <c r="W32" s="3"/>
      <c r="X32" s="3"/>
      <c r="Y32" s="3"/>
      <c r="Z32" s="3"/>
      <c r="AA32" s="3"/>
      <c r="AB32" s="3"/>
      <c r="AC32" s="3"/>
      <c r="AD32" s="3"/>
      <c r="AE32" s="3"/>
      <c r="AF32" s="3"/>
    </row>
    <row r="33" s="18" customFormat="1" ht="15" customHeight="1" x14ac:dyDescent="0.25"/>
  </sheetData>
  <sheetProtection sheet="1" objects="1" scenarios="1"/>
  <mergeCells count="19">
    <mergeCell ref="A16:B16"/>
    <mergeCell ref="C16:H16"/>
    <mergeCell ref="A9:A10"/>
    <mergeCell ref="C9:C10"/>
    <mergeCell ref="D9:D10"/>
    <mergeCell ref="E9:F9"/>
    <mergeCell ref="G9:G10"/>
    <mergeCell ref="A14:B15"/>
    <mergeCell ref="C14:C15"/>
    <mergeCell ref="D14:D15"/>
    <mergeCell ref="G14:G15"/>
    <mergeCell ref="A1:H1"/>
    <mergeCell ref="A3:A6"/>
    <mergeCell ref="B3:B6"/>
    <mergeCell ref="C3:D4"/>
    <mergeCell ref="E3:F4"/>
    <mergeCell ref="G3:H3"/>
    <mergeCell ref="G4:G6"/>
    <mergeCell ref="H4:H6"/>
  </mergeCells>
  <pageMargins left="0.70866141732283472" right="0.70866141732283472" top="0.74803149606299213" bottom="0.74803149606299213" header="0.31496062992125984" footer="0.31496062992125984"/>
  <pageSetup paperSize="9" scale="9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view="pageBreakPreview" zoomScale="90" zoomScaleSheetLayoutView="90" workbookViewId="0">
      <selection activeCell="C16" sqref="C16"/>
    </sheetView>
  </sheetViews>
  <sheetFormatPr defaultRowHeight="15" x14ac:dyDescent="0.25"/>
  <cols>
    <col min="1" max="1" width="30.7109375" customWidth="1"/>
    <col min="2" max="2" width="19" customWidth="1"/>
    <col min="3" max="3" width="45" customWidth="1"/>
    <col min="4" max="4" width="9.140625" customWidth="1"/>
  </cols>
  <sheetData>
    <row r="1" spans="1:4" ht="18.75" x14ac:dyDescent="0.3">
      <c r="A1" s="451" t="s">
        <v>69</v>
      </c>
      <c r="B1" s="451"/>
      <c r="C1" s="451"/>
      <c r="D1" s="6"/>
    </row>
    <row r="2" spans="1:4" ht="38.25" customHeight="1" x14ac:dyDescent="0.25">
      <c r="A2" s="187" t="s">
        <v>1</v>
      </c>
      <c r="B2" s="186" t="s">
        <v>2</v>
      </c>
      <c r="C2" s="186" t="s">
        <v>70</v>
      </c>
      <c r="D2" s="8"/>
    </row>
    <row r="3" spans="1:4" ht="18.75" x14ac:dyDescent="0.25">
      <c r="A3" s="101" t="s">
        <v>3</v>
      </c>
      <c r="B3" s="188">
        <f>SUM(B4:B8)</f>
        <v>585</v>
      </c>
      <c r="C3" s="189" t="s">
        <v>234</v>
      </c>
      <c r="D3" s="8"/>
    </row>
    <row r="4" spans="1:4" ht="18.75" customHeight="1" x14ac:dyDescent="0.25">
      <c r="A4" s="90" t="s">
        <v>4</v>
      </c>
      <c r="B4" s="190">
        <v>17</v>
      </c>
      <c r="C4" s="191" t="e">
        <f>B4/'Раздел 1.2'!C17:H17*100</f>
        <v>#DIV/0!</v>
      </c>
      <c r="D4" s="11"/>
    </row>
    <row r="5" spans="1:4" ht="18.75" customHeight="1" x14ac:dyDescent="0.25">
      <c r="A5" s="90" t="s">
        <v>5</v>
      </c>
      <c r="B5" s="190">
        <v>167</v>
      </c>
      <c r="C5" s="191" t="e">
        <f>B5/'Раздел 1.2'!C17:H17*100</f>
        <v>#DIV/0!</v>
      </c>
      <c r="D5" s="11"/>
    </row>
    <row r="6" spans="1:4" ht="18.75" customHeight="1" x14ac:dyDescent="0.25">
      <c r="A6" s="90" t="s">
        <v>6</v>
      </c>
      <c r="B6" s="190">
        <v>192</v>
      </c>
      <c r="C6" s="191" t="e">
        <f>B6/'Раздел 1.2'!C17:H17*100</f>
        <v>#DIV/0!</v>
      </c>
      <c r="D6" s="11"/>
    </row>
    <row r="7" spans="1:4" ht="18.75" customHeight="1" x14ac:dyDescent="0.25">
      <c r="A7" s="90" t="s">
        <v>67</v>
      </c>
      <c r="B7" s="190">
        <v>125</v>
      </c>
      <c r="C7" s="191" t="e">
        <f>B7/'Раздел 1.2'!C17:H17*100</f>
        <v>#DIV/0!</v>
      </c>
      <c r="D7" s="11"/>
    </row>
    <row r="8" spans="1:4" ht="18.75" customHeight="1" x14ac:dyDescent="0.25">
      <c r="A8" s="90" t="s">
        <v>261</v>
      </c>
      <c r="B8" s="190">
        <v>84</v>
      </c>
      <c r="C8" s="191" t="e">
        <f>B8/'Раздел 1.2'!C17:H17*100</f>
        <v>#DIV/0!</v>
      </c>
      <c r="D8" s="11"/>
    </row>
    <row r="9" spans="1:4" ht="18.75" customHeight="1" x14ac:dyDescent="0.25">
      <c r="A9" s="90" t="s">
        <v>262</v>
      </c>
      <c r="B9" s="190">
        <v>52</v>
      </c>
      <c r="C9" s="191" t="e">
        <f>B9/'Раздел 1.2'!C17:H17*100</f>
        <v>#DIV/0!</v>
      </c>
      <c r="D9" s="11"/>
    </row>
    <row r="10" spans="1:4" ht="18.75" x14ac:dyDescent="0.25">
      <c r="A10" s="101" t="s">
        <v>7</v>
      </c>
      <c r="B10" s="188">
        <f>SUM(B11:B16)</f>
        <v>637</v>
      </c>
      <c r="C10" s="189" t="s">
        <v>234</v>
      </c>
      <c r="D10" s="8"/>
    </row>
    <row r="11" spans="1:4" ht="18.75" customHeight="1" x14ac:dyDescent="0.25">
      <c r="A11" s="90" t="s">
        <v>8</v>
      </c>
      <c r="B11" s="190">
        <v>18</v>
      </c>
      <c r="C11" s="191" t="e">
        <f>B11/'Раздел 1.2'!C17:H17*100</f>
        <v>#DIV/0!</v>
      </c>
      <c r="D11" s="11"/>
    </row>
    <row r="12" spans="1:4" ht="18.75" customHeight="1" x14ac:dyDescent="0.25">
      <c r="A12" s="90" t="s">
        <v>9</v>
      </c>
      <c r="B12" s="190">
        <v>365</v>
      </c>
      <c r="C12" s="191" t="e">
        <f>B12/'Раздел 1.2'!C17:H17*100</f>
        <v>#DIV/0!</v>
      </c>
      <c r="D12" s="11"/>
    </row>
    <row r="13" spans="1:4" ht="18.75" customHeight="1" x14ac:dyDescent="0.25">
      <c r="A13" s="90" t="s">
        <v>264</v>
      </c>
      <c r="B13" s="190">
        <v>47</v>
      </c>
      <c r="C13" s="191" t="e">
        <f>B13/'Раздел 1.2'!C17:H17*100</f>
        <v>#DIV/0!</v>
      </c>
      <c r="D13" s="11"/>
    </row>
    <row r="14" spans="1:4" ht="18.75" customHeight="1" x14ac:dyDescent="0.25">
      <c r="A14" s="90" t="s">
        <v>265</v>
      </c>
      <c r="B14" s="190">
        <v>52</v>
      </c>
      <c r="C14" s="191" t="e">
        <f>B14/'Раздел 1.2'!C17:H17*100</f>
        <v>#DIV/0!</v>
      </c>
      <c r="D14" s="11"/>
    </row>
    <row r="15" spans="1:4" ht="18.75" customHeight="1" x14ac:dyDescent="0.25">
      <c r="A15" s="90" t="s">
        <v>10</v>
      </c>
      <c r="B15" s="190">
        <v>133</v>
      </c>
      <c r="C15" s="191" t="e">
        <f>B15/'Раздел 1.2'!C17:H17*100</f>
        <v>#DIV/0!</v>
      </c>
      <c r="D15" s="11"/>
    </row>
    <row r="16" spans="1:4" ht="18.75" x14ac:dyDescent="0.25">
      <c r="A16" s="90" t="s">
        <v>196</v>
      </c>
      <c r="B16" s="190">
        <v>22</v>
      </c>
      <c r="C16" s="191" t="e">
        <f>B16/'Раздел 1.2'!C17:H17*100</f>
        <v>#DIV/0!</v>
      </c>
    </row>
  </sheetData>
  <mergeCells count="1">
    <mergeCell ref="A1:C1"/>
  </mergeCells>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6"/>
  <sheetViews>
    <sheetView view="pageBreakPreview" zoomScale="80" zoomScaleNormal="80" zoomScaleSheetLayoutView="80" workbookViewId="0">
      <selection activeCell="H45" sqref="H45"/>
    </sheetView>
  </sheetViews>
  <sheetFormatPr defaultRowHeight="18.75" x14ac:dyDescent="0.3"/>
  <cols>
    <col min="1" max="1" width="5.28515625" style="1" customWidth="1"/>
    <col min="2" max="2" width="27.28515625" style="1" customWidth="1"/>
    <col min="3" max="4" width="9.140625" style="2"/>
    <col min="5" max="5" width="19.140625" style="1" customWidth="1"/>
    <col min="6" max="6" width="20.85546875" style="1" customWidth="1"/>
    <col min="7" max="7" width="16" style="2" customWidth="1"/>
    <col min="8" max="8" width="9.5703125" style="2" customWidth="1"/>
    <col min="9" max="9" width="15" style="1" customWidth="1"/>
    <col min="10" max="12" width="15.7109375" style="1" customWidth="1"/>
  </cols>
  <sheetData>
    <row r="1" spans="1:12" s="20" customFormat="1" x14ac:dyDescent="0.3">
      <c r="A1" s="451" t="s">
        <v>92</v>
      </c>
      <c r="B1" s="451"/>
      <c r="C1" s="451"/>
      <c r="D1" s="451"/>
      <c r="E1" s="451"/>
      <c r="F1" s="451"/>
      <c r="G1" s="451"/>
      <c r="H1" s="451"/>
      <c r="I1" s="451"/>
      <c r="J1" s="451"/>
      <c r="K1" s="168"/>
      <c r="L1" s="168"/>
    </row>
    <row r="2" spans="1:12" s="5" customFormat="1" ht="37.5" customHeight="1" x14ac:dyDescent="0.25">
      <c r="A2" s="453" t="s">
        <v>56</v>
      </c>
      <c r="B2" s="433" t="s">
        <v>49</v>
      </c>
      <c r="C2" s="433" t="s">
        <v>50</v>
      </c>
      <c r="D2" s="433"/>
      <c r="E2" s="433" t="s">
        <v>51</v>
      </c>
      <c r="F2" s="433" t="s">
        <v>52</v>
      </c>
      <c r="G2" s="433" t="s">
        <v>57</v>
      </c>
      <c r="H2" s="433"/>
      <c r="I2" s="433"/>
      <c r="J2" s="433" t="s">
        <v>58</v>
      </c>
      <c r="K2" s="433" t="s">
        <v>210</v>
      </c>
      <c r="L2" s="433" t="s">
        <v>198</v>
      </c>
    </row>
    <row r="3" spans="1:12" s="5" customFormat="1" ht="57.75" customHeight="1" x14ac:dyDescent="0.25">
      <c r="A3" s="453"/>
      <c r="B3" s="433"/>
      <c r="C3" s="186" t="s">
        <v>53</v>
      </c>
      <c r="D3" s="186" t="s">
        <v>83</v>
      </c>
      <c r="E3" s="433"/>
      <c r="F3" s="433"/>
      <c r="G3" s="186" t="s">
        <v>59</v>
      </c>
      <c r="H3" s="186" t="s">
        <v>209</v>
      </c>
      <c r="I3" s="186" t="s">
        <v>60</v>
      </c>
      <c r="J3" s="433"/>
      <c r="K3" s="433"/>
      <c r="L3" s="433"/>
    </row>
    <row r="4" spans="1:12" s="5" customFormat="1" ht="75" customHeight="1" x14ac:dyDescent="0.25">
      <c r="A4" s="57" t="s">
        <v>61</v>
      </c>
      <c r="B4" s="93" t="s">
        <v>54</v>
      </c>
      <c r="C4" s="93">
        <f>SUM(C5,C7,C12)</f>
        <v>4</v>
      </c>
      <c r="D4" s="93" t="e">
        <f>SUM(D5,D7,D12)</f>
        <v>#REF!</v>
      </c>
      <c r="E4" s="93"/>
      <c r="F4" s="93"/>
      <c r="G4" s="93">
        <f t="shared" ref="G4:L4" si="0">SUM(G5,G7,G12)</f>
        <v>31</v>
      </c>
      <c r="H4" s="93">
        <f t="shared" si="0"/>
        <v>3</v>
      </c>
      <c r="I4" s="93">
        <f t="shared" si="0"/>
        <v>1215</v>
      </c>
      <c r="J4" s="93">
        <f t="shared" si="0"/>
        <v>0</v>
      </c>
      <c r="K4" s="93">
        <f t="shared" si="0"/>
        <v>0</v>
      </c>
      <c r="L4" s="93">
        <f t="shared" si="0"/>
        <v>0</v>
      </c>
    </row>
    <row r="5" spans="1:12" s="5" customFormat="1" ht="21.6" customHeight="1" x14ac:dyDescent="0.25">
      <c r="A5" s="56"/>
      <c r="B5" s="120" t="s">
        <v>211</v>
      </c>
      <c r="C5" s="204">
        <f>SUM(C6:C6)</f>
        <v>0</v>
      </c>
      <c r="D5" s="204" t="e">
        <f>D6+#REF!+#REF!+#REF!+#REF!+#REF!</f>
        <v>#REF!</v>
      </c>
      <c r="E5" s="192"/>
      <c r="F5" s="122"/>
      <c r="G5" s="204">
        <f t="shared" ref="G5:L5" si="1">SUM(G6:G6)</f>
        <v>0</v>
      </c>
      <c r="H5" s="204">
        <f t="shared" si="1"/>
        <v>0</v>
      </c>
      <c r="I5" s="121">
        <f t="shared" si="1"/>
        <v>0</v>
      </c>
      <c r="J5" s="122">
        <f t="shared" si="1"/>
        <v>0</v>
      </c>
      <c r="K5" s="122">
        <f t="shared" si="1"/>
        <v>0</v>
      </c>
      <c r="L5" s="123">
        <f t="shared" si="1"/>
        <v>0</v>
      </c>
    </row>
    <row r="6" spans="1:12" s="5" customFormat="1" x14ac:dyDescent="0.25">
      <c r="A6" s="56"/>
      <c r="B6" s="65"/>
      <c r="C6" s="55"/>
      <c r="D6" s="55"/>
      <c r="E6" s="92"/>
      <c r="F6" s="92"/>
      <c r="G6" s="21"/>
      <c r="H6" s="21"/>
      <c r="I6" s="21"/>
      <c r="J6" s="102"/>
      <c r="K6" s="102"/>
      <c r="L6" s="102"/>
    </row>
    <row r="7" spans="1:12" s="5" customFormat="1" x14ac:dyDescent="0.25">
      <c r="A7" s="56"/>
      <c r="B7" s="120" t="s">
        <v>212</v>
      </c>
      <c r="C7" s="204">
        <f>SUM(C8:C11)</f>
        <v>4</v>
      </c>
      <c r="D7" s="205">
        <f>SUM(D8:D11)</f>
        <v>4</v>
      </c>
      <c r="E7" s="192"/>
      <c r="F7" s="122"/>
      <c r="G7" s="204">
        <f t="shared" ref="G7:L7" si="2">SUM(G8:G11)</f>
        <v>31</v>
      </c>
      <c r="H7" s="204">
        <f t="shared" si="2"/>
        <v>3</v>
      </c>
      <c r="I7" s="204">
        <f t="shared" si="2"/>
        <v>1215</v>
      </c>
      <c r="J7" s="206">
        <f t="shared" si="2"/>
        <v>0</v>
      </c>
      <c r="K7" s="206">
        <f t="shared" si="2"/>
        <v>0</v>
      </c>
      <c r="L7" s="207">
        <f t="shared" si="2"/>
        <v>0</v>
      </c>
    </row>
    <row r="8" spans="1:12" s="5" customFormat="1" ht="37.5" x14ac:dyDescent="0.25">
      <c r="A8" s="56" t="s">
        <v>362</v>
      </c>
      <c r="B8" s="238" t="s">
        <v>287</v>
      </c>
      <c r="C8" s="245">
        <v>1</v>
      </c>
      <c r="D8" s="245">
        <v>1</v>
      </c>
      <c r="E8" s="237" t="s">
        <v>288</v>
      </c>
      <c r="F8" s="237" t="s">
        <v>289</v>
      </c>
      <c r="G8" s="236">
        <v>10</v>
      </c>
      <c r="H8" s="236">
        <v>3</v>
      </c>
      <c r="I8" s="236">
        <v>321</v>
      </c>
      <c r="J8" s="246"/>
      <c r="K8" s="246"/>
      <c r="L8" s="246"/>
    </row>
    <row r="9" spans="1:12" s="5" customFormat="1" ht="37.5" x14ac:dyDescent="0.25">
      <c r="A9" s="56" t="s">
        <v>363</v>
      </c>
      <c r="B9" s="238" t="s">
        <v>290</v>
      </c>
      <c r="C9" s="245">
        <v>1</v>
      </c>
      <c r="D9" s="245">
        <v>1</v>
      </c>
      <c r="E9" s="237" t="s">
        <v>288</v>
      </c>
      <c r="F9" s="247" t="s">
        <v>357</v>
      </c>
      <c r="G9" s="236">
        <v>5</v>
      </c>
      <c r="H9" s="236">
        <v>0</v>
      </c>
      <c r="I9" s="236">
        <v>240</v>
      </c>
      <c r="J9" s="246"/>
      <c r="K9" s="246"/>
      <c r="L9" s="246"/>
    </row>
    <row r="10" spans="1:12" s="5" customFormat="1" ht="37.5" x14ac:dyDescent="0.25">
      <c r="A10" s="56" t="s">
        <v>364</v>
      </c>
      <c r="B10" s="238" t="s">
        <v>291</v>
      </c>
      <c r="C10" s="245">
        <v>1</v>
      </c>
      <c r="D10" s="245">
        <v>1</v>
      </c>
      <c r="E10" s="237" t="s">
        <v>288</v>
      </c>
      <c r="F10" s="237" t="s">
        <v>292</v>
      </c>
      <c r="G10" s="237">
        <v>10</v>
      </c>
      <c r="H10" s="236">
        <v>0</v>
      </c>
      <c r="I10" s="236">
        <v>500</v>
      </c>
      <c r="J10" s="246"/>
      <c r="K10" s="246"/>
      <c r="L10" s="246"/>
    </row>
    <row r="11" spans="1:12" s="5" customFormat="1" ht="56.25" x14ac:dyDescent="0.25">
      <c r="A11" s="56" t="s">
        <v>365</v>
      </c>
      <c r="B11" s="238" t="s">
        <v>293</v>
      </c>
      <c r="C11" s="245">
        <v>1</v>
      </c>
      <c r="D11" s="245">
        <v>1</v>
      </c>
      <c r="E11" s="237" t="s">
        <v>288</v>
      </c>
      <c r="F11" s="237" t="s">
        <v>354</v>
      </c>
      <c r="G11" s="237">
        <v>6</v>
      </c>
      <c r="H11" s="236">
        <v>0</v>
      </c>
      <c r="I11" s="236">
        <v>154</v>
      </c>
      <c r="J11" s="246"/>
      <c r="K11" s="246"/>
      <c r="L11" s="246"/>
    </row>
    <row r="12" spans="1:12" s="5" customFormat="1" x14ac:dyDescent="0.25">
      <c r="A12" s="56"/>
      <c r="B12" s="120" t="s">
        <v>213</v>
      </c>
      <c r="C12" s="204">
        <f>SUM(C13:C13)</f>
        <v>0</v>
      </c>
      <c r="D12" s="204">
        <f>SUM(D13:D13)</f>
        <v>0</v>
      </c>
      <c r="E12" s="192"/>
      <c r="F12" s="122"/>
      <c r="G12" s="204">
        <f t="shared" ref="G12:L12" si="3">SUM(G13:G13)</f>
        <v>0</v>
      </c>
      <c r="H12" s="204">
        <f t="shared" si="3"/>
        <v>0</v>
      </c>
      <c r="I12" s="204">
        <f t="shared" si="3"/>
        <v>0</v>
      </c>
      <c r="J12" s="206">
        <f t="shared" si="3"/>
        <v>0</v>
      </c>
      <c r="K12" s="206">
        <f t="shared" si="3"/>
        <v>0</v>
      </c>
      <c r="L12" s="207">
        <f t="shared" si="3"/>
        <v>0</v>
      </c>
    </row>
    <row r="13" spans="1:12" s="5" customFormat="1" x14ac:dyDescent="0.25">
      <c r="A13" s="56"/>
      <c r="B13" s="124"/>
      <c r="C13" s="125"/>
      <c r="D13" s="125"/>
      <c r="E13" s="193"/>
      <c r="F13" s="126"/>
      <c r="G13" s="125"/>
      <c r="H13" s="125"/>
      <c r="I13" s="125"/>
      <c r="J13" s="126"/>
      <c r="K13" s="126"/>
      <c r="L13" s="194"/>
    </row>
    <row r="14" spans="1:12" s="5" customFormat="1" ht="75" customHeight="1" x14ac:dyDescent="0.25">
      <c r="A14" s="57" t="s">
        <v>62</v>
      </c>
      <c r="B14" s="93" t="s">
        <v>55</v>
      </c>
      <c r="C14" s="93">
        <f>SUM(C15,C17,C19)</f>
        <v>0</v>
      </c>
      <c r="D14" s="93">
        <f>SUM(D15,D17,D19)</f>
        <v>0</v>
      </c>
      <c r="E14" s="93"/>
      <c r="F14" s="93"/>
      <c r="G14" s="93">
        <f>SUM(G15,G17,G19)</f>
        <v>0</v>
      </c>
      <c r="H14" s="93">
        <f>SUM(H15,H17,H19)</f>
        <v>0</v>
      </c>
      <c r="I14" s="93">
        <f>SUM(I15,I17,I19)</f>
        <v>0</v>
      </c>
      <c r="J14" s="93">
        <f>SUM(J15,J17,J19)</f>
        <v>0</v>
      </c>
      <c r="K14" s="93">
        <f>SUM(K15,K17,K19)</f>
        <v>0</v>
      </c>
      <c r="L14" s="93">
        <f>SUM(K15,K17,K19)</f>
        <v>0</v>
      </c>
    </row>
    <row r="15" spans="1:12" s="5" customFormat="1" x14ac:dyDescent="0.25">
      <c r="A15" s="56"/>
      <c r="B15" s="120" t="s">
        <v>211</v>
      </c>
      <c r="C15" s="204">
        <f>SUM(C16:C16)</f>
        <v>0</v>
      </c>
      <c r="D15" s="204">
        <f>SUM(D16:D16)</f>
        <v>0</v>
      </c>
      <c r="E15" s="192"/>
      <c r="F15" s="122"/>
      <c r="G15" s="204">
        <f t="shared" ref="G15:L15" si="4">SUM(G16:G16)</f>
        <v>0</v>
      </c>
      <c r="H15" s="204">
        <f t="shared" si="4"/>
        <v>0</v>
      </c>
      <c r="I15" s="204">
        <f t="shared" si="4"/>
        <v>0</v>
      </c>
      <c r="J15" s="206">
        <f t="shared" si="4"/>
        <v>0</v>
      </c>
      <c r="K15" s="206">
        <f t="shared" si="4"/>
        <v>0</v>
      </c>
      <c r="L15" s="207">
        <f t="shared" si="4"/>
        <v>0</v>
      </c>
    </row>
    <row r="16" spans="1:12" s="5" customFormat="1" x14ac:dyDescent="0.25">
      <c r="A16" s="56"/>
      <c r="B16" s="65"/>
      <c r="C16" s="55"/>
      <c r="D16" s="55"/>
      <c r="E16" s="92"/>
      <c r="F16" s="92"/>
      <c r="G16" s="21"/>
      <c r="H16" s="21"/>
      <c r="I16" s="21"/>
      <c r="J16" s="92"/>
      <c r="K16" s="92"/>
      <c r="L16" s="92"/>
    </row>
    <row r="17" spans="1:12" s="5" customFormat="1" x14ac:dyDescent="0.25">
      <c r="A17" s="56"/>
      <c r="B17" s="120" t="s">
        <v>212</v>
      </c>
      <c r="C17" s="204">
        <f>SUM(C18:C18)</f>
        <v>0</v>
      </c>
      <c r="D17" s="204">
        <f>SUM(D18:D18)</f>
        <v>0</v>
      </c>
      <c r="E17" s="192"/>
      <c r="F17" s="122"/>
      <c r="G17" s="204">
        <f t="shared" ref="G17:L17" si="5">SUM(G18:G18)</f>
        <v>0</v>
      </c>
      <c r="H17" s="204">
        <f t="shared" si="5"/>
        <v>0</v>
      </c>
      <c r="I17" s="204">
        <f t="shared" si="5"/>
        <v>0</v>
      </c>
      <c r="J17" s="206">
        <f t="shared" si="5"/>
        <v>0</v>
      </c>
      <c r="K17" s="206">
        <f t="shared" si="5"/>
        <v>0</v>
      </c>
      <c r="L17" s="207">
        <f t="shared" si="5"/>
        <v>0</v>
      </c>
    </row>
    <row r="18" spans="1:12" s="5" customFormat="1" x14ac:dyDescent="0.25">
      <c r="A18" s="56"/>
      <c r="B18" s="65"/>
      <c r="C18" s="55"/>
      <c r="D18" s="55"/>
      <c r="E18" s="92"/>
      <c r="F18" s="92"/>
      <c r="G18" s="21"/>
      <c r="H18" s="21"/>
      <c r="I18" s="21"/>
      <c r="J18" s="92"/>
      <c r="K18" s="92"/>
      <c r="L18" s="92"/>
    </row>
    <row r="19" spans="1:12" s="5" customFormat="1" x14ac:dyDescent="0.25">
      <c r="A19" s="56"/>
      <c r="B19" s="120" t="s">
        <v>213</v>
      </c>
      <c r="C19" s="204">
        <f>SUM(C20:C20)</f>
        <v>0</v>
      </c>
      <c r="D19" s="204">
        <f>SUM(D20:D20)</f>
        <v>0</v>
      </c>
      <c r="E19" s="192"/>
      <c r="F19" s="122"/>
      <c r="G19" s="204">
        <f t="shared" ref="G19:L19" si="6">SUM(G20:G20)</f>
        <v>0</v>
      </c>
      <c r="H19" s="204">
        <f t="shared" si="6"/>
        <v>0</v>
      </c>
      <c r="I19" s="204">
        <f t="shared" si="6"/>
        <v>0</v>
      </c>
      <c r="J19" s="206">
        <f t="shared" si="6"/>
        <v>0</v>
      </c>
      <c r="K19" s="206">
        <f t="shared" si="6"/>
        <v>0</v>
      </c>
      <c r="L19" s="207">
        <f t="shared" si="6"/>
        <v>0</v>
      </c>
    </row>
    <row r="20" spans="1:12" s="5" customFormat="1" x14ac:dyDescent="0.25">
      <c r="A20" s="56"/>
      <c r="B20" s="65"/>
      <c r="C20" s="55"/>
      <c r="D20" s="55"/>
      <c r="E20" s="92"/>
      <c r="F20" s="92"/>
      <c r="G20" s="21"/>
      <c r="H20" s="21"/>
      <c r="I20" s="21"/>
      <c r="J20" s="92"/>
      <c r="K20" s="92"/>
      <c r="L20" s="92"/>
    </row>
    <row r="21" spans="1:12" s="5" customFormat="1" ht="37.5" customHeight="1" x14ac:dyDescent="0.25">
      <c r="A21" s="57" t="s">
        <v>88</v>
      </c>
      <c r="B21" s="93" t="s">
        <v>63</v>
      </c>
      <c r="C21" s="93">
        <f>SUM(C22,C24,C27)</f>
        <v>0</v>
      </c>
      <c r="D21" s="93">
        <f>SUM(D22,D24,D27)</f>
        <v>0</v>
      </c>
      <c r="E21" s="93"/>
      <c r="F21" s="57"/>
      <c r="G21" s="93">
        <f t="shared" ref="G21:L21" si="7">SUM(G22,G24,G27)</f>
        <v>0</v>
      </c>
      <c r="H21" s="93">
        <f t="shared" si="7"/>
        <v>0</v>
      </c>
      <c r="I21" s="93">
        <f t="shared" si="7"/>
        <v>0</v>
      </c>
      <c r="J21" s="93">
        <f t="shared" si="7"/>
        <v>0</v>
      </c>
      <c r="K21" s="93">
        <f t="shared" si="7"/>
        <v>0</v>
      </c>
      <c r="L21" s="93">
        <f t="shared" si="7"/>
        <v>0</v>
      </c>
    </row>
    <row r="22" spans="1:12" s="5" customFormat="1" x14ac:dyDescent="0.25">
      <c r="A22" s="56"/>
      <c r="B22" s="120" t="s">
        <v>211</v>
      </c>
      <c r="C22" s="121">
        <f>SUM(C23:C23)</f>
        <v>0</v>
      </c>
      <c r="D22" s="121">
        <f>SUM(D23:D23)</f>
        <v>0</v>
      </c>
      <c r="E22" s="192"/>
      <c r="F22" s="122"/>
      <c r="G22" s="121">
        <f t="shared" ref="G22:L22" si="8">SUM(G23:G23)</f>
        <v>0</v>
      </c>
      <c r="H22" s="121">
        <f t="shared" si="8"/>
        <v>0</v>
      </c>
      <c r="I22" s="121">
        <f t="shared" si="8"/>
        <v>0</v>
      </c>
      <c r="J22" s="122">
        <f t="shared" si="8"/>
        <v>0</v>
      </c>
      <c r="K22" s="122">
        <f t="shared" si="8"/>
        <v>0</v>
      </c>
      <c r="L22" s="123">
        <f t="shared" si="8"/>
        <v>0</v>
      </c>
    </row>
    <row r="23" spans="1:12" s="5" customFormat="1" x14ac:dyDescent="0.25">
      <c r="A23" s="56"/>
      <c r="B23" s="65"/>
      <c r="C23" s="55"/>
      <c r="D23" s="55"/>
      <c r="E23" s="92"/>
      <c r="F23" s="92"/>
      <c r="G23" s="21"/>
      <c r="H23" s="21"/>
      <c r="I23" s="21"/>
      <c r="J23" s="92"/>
      <c r="K23" s="92"/>
      <c r="L23" s="92"/>
    </row>
    <row r="24" spans="1:12" s="5" customFormat="1" x14ac:dyDescent="0.25">
      <c r="A24" s="56"/>
      <c r="B24" s="120" t="s">
        <v>212</v>
      </c>
      <c r="C24" s="121">
        <f>SUM(C25:C26)</f>
        <v>0</v>
      </c>
      <c r="D24" s="121">
        <f>SUM(D25:D26)</f>
        <v>0</v>
      </c>
      <c r="E24" s="192"/>
      <c r="F24" s="122"/>
      <c r="G24" s="121">
        <f t="shared" ref="G24:L24" si="9">SUM(G25:G26)</f>
        <v>0</v>
      </c>
      <c r="H24" s="121">
        <f t="shared" si="9"/>
        <v>0</v>
      </c>
      <c r="I24" s="121">
        <f t="shared" si="9"/>
        <v>0</v>
      </c>
      <c r="J24" s="122">
        <f t="shared" si="9"/>
        <v>0</v>
      </c>
      <c r="K24" s="122">
        <f t="shared" si="9"/>
        <v>0</v>
      </c>
      <c r="L24" s="123">
        <f t="shared" si="9"/>
        <v>0</v>
      </c>
    </row>
    <row r="25" spans="1:12" s="5" customFormat="1" x14ac:dyDescent="0.25">
      <c r="A25" s="56"/>
      <c r="B25" s="65"/>
      <c r="C25" s="55"/>
      <c r="D25" s="55"/>
      <c r="E25" s="92"/>
      <c r="F25" s="92"/>
      <c r="G25" s="21"/>
      <c r="H25" s="21"/>
      <c r="I25" s="21"/>
      <c r="J25" s="92"/>
      <c r="K25" s="92"/>
      <c r="L25" s="92"/>
    </row>
    <row r="26" spans="1:12" s="5" customFormat="1" x14ac:dyDescent="0.25">
      <c r="A26" s="56"/>
      <c r="B26" s="65"/>
      <c r="C26" s="55"/>
      <c r="D26" s="55"/>
      <c r="E26" s="92"/>
      <c r="F26" s="92"/>
      <c r="G26" s="21"/>
      <c r="H26" s="21"/>
      <c r="I26" s="21"/>
      <c r="J26" s="92"/>
      <c r="K26" s="92"/>
      <c r="L26" s="92"/>
    </row>
    <row r="27" spans="1:12" s="5" customFormat="1" x14ac:dyDescent="0.25">
      <c r="A27" s="56"/>
      <c r="B27" s="120" t="s">
        <v>213</v>
      </c>
      <c r="C27" s="121">
        <f>SUM(C28:C28)</f>
        <v>0</v>
      </c>
      <c r="D27" s="121">
        <f>SUM(D28:D28)</f>
        <v>0</v>
      </c>
      <c r="E27" s="192"/>
      <c r="F27" s="122"/>
      <c r="G27" s="121">
        <f t="shared" ref="G27:L27" si="10">SUM(G28:G28)</f>
        <v>0</v>
      </c>
      <c r="H27" s="121">
        <f t="shared" si="10"/>
        <v>0</v>
      </c>
      <c r="I27" s="121">
        <f t="shared" si="10"/>
        <v>0</v>
      </c>
      <c r="J27" s="122">
        <f t="shared" si="10"/>
        <v>0</v>
      </c>
      <c r="K27" s="122">
        <f t="shared" si="10"/>
        <v>0</v>
      </c>
      <c r="L27" s="123">
        <f t="shared" si="10"/>
        <v>0</v>
      </c>
    </row>
    <row r="28" spans="1:12" s="5" customFormat="1" x14ac:dyDescent="0.25">
      <c r="A28" s="56"/>
      <c r="B28" s="65"/>
      <c r="C28" s="55"/>
      <c r="D28" s="55"/>
      <c r="E28" s="92"/>
      <c r="F28" s="92"/>
      <c r="G28" s="21"/>
      <c r="H28" s="21"/>
      <c r="I28" s="21"/>
      <c r="J28" s="92"/>
      <c r="K28" s="92"/>
      <c r="L28" s="92"/>
    </row>
    <row r="29" spans="1:12" s="5" customFormat="1" ht="75" customHeight="1" x14ac:dyDescent="0.25">
      <c r="A29" s="93" t="s">
        <v>89</v>
      </c>
      <c r="B29" s="93" t="s">
        <v>64</v>
      </c>
      <c r="C29" s="93">
        <f>SUM(C30,C32,C34)</f>
        <v>2</v>
      </c>
      <c r="D29" s="93">
        <f>SUM(D30,D32,D34)</f>
        <v>3</v>
      </c>
      <c r="E29" s="93"/>
      <c r="F29" s="93"/>
      <c r="G29" s="93">
        <f t="shared" ref="G29:L29" si="11">SUM(G30,G32,G34)</f>
        <v>40</v>
      </c>
      <c r="H29" s="93">
        <f t="shared" si="11"/>
        <v>0</v>
      </c>
      <c r="I29" s="93">
        <f t="shared" si="11"/>
        <v>628</v>
      </c>
      <c r="J29" s="93">
        <f t="shared" si="11"/>
        <v>1</v>
      </c>
      <c r="K29" s="93">
        <f t="shared" si="11"/>
        <v>0</v>
      </c>
      <c r="L29" s="93">
        <f t="shared" si="11"/>
        <v>362000</v>
      </c>
    </row>
    <row r="30" spans="1:12" s="5" customFormat="1" x14ac:dyDescent="0.25">
      <c r="A30" s="56"/>
      <c r="B30" s="120" t="s">
        <v>211</v>
      </c>
      <c r="C30" s="121">
        <f>SUM(C31:C31)</f>
        <v>1</v>
      </c>
      <c r="D30" s="121">
        <f>SUM(D31:D31)</f>
        <v>1</v>
      </c>
      <c r="E30" s="192"/>
      <c r="F30" s="122"/>
      <c r="G30" s="121">
        <f t="shared" ref="G30:L30" si="12">SUM(G31:G31)</f>
        <v>30</v>
      </c>
      <c r="H30" s="121">
        <f t="shared" si="12"/>
        <v>0</v>
      </c>
      <c r="I30" s="121">
        <f t="shared" si="12"/>
        <v>320</v>
      </c>
      <c r="J30" s="122">
        <f t="shared" si="12"/>
        <v>0</v>
      </c>
      <c r="K30" s="122">
        <f t="shared" si="12"/>
        <v>0</v>
      </c>
      <c r="L30" s="123">
        <f t="shared" si="12"/>
        <v>0</v>
      </c>
    </row>
    <row r="31" spans="1:12" s="5" customFormat="1" ht="56.25" x14ac:dyDescent="0.25">
      <c r="A31" s="56" t="s">
        <v>362</v>
      </c>
      <c r="B31" s="238" t="s">
        <v>295</v>
      </c>
      <c r="C31" s="245">
        <v>1</v>
      </c>
      <c r="D31" s="245">
        <v>1</v>
      </c>
      <c r="E31" s="237" t="s">
        <v>296</v>
      </c>
      <c r="F31" s="237" t="s">
        <v>354</v>
      </c>
      <c r="G31" s="236">
        <v>30</v>
      </c>
      <c r="H31" s="236">
        <v>0</v>
      </c>
      <c r="I31" s="236">
        <v>320</v>
      </c>
      <c r="J31" s="92"/>
      <c r="K31" s="92"/>
      <c r="L31" s="92"/>
    </row>
    <row r="32" spans="1:12" s="5" customFormat="1" x14ac:dyDescent="0.25">
      <c r="A32" s="56"/>
      <c r="B32" s="120" t="s">
        <v>212</v>
      </c>
      <c r="C32" s="121">
        <f>SUM(C33:C33)</f>
        <v>1</v>
      </c>
      <c r="D32" s="121">
        <f>SUM(D33:D33)</f>
        <v>1</v>
      </c>
      <c r="E32" s="192"/>
      <c r="F32" s="122"/>
      <c r="G32" s="121">
        <f t="shared" ref="G32:L32" si="13">SUM(G33:G33)</f>
        <v>10</v>
      </c>
      <c r="H32" s="121">
        <f t="shared" si="13"/>
        <v>0</v>
      </c>
      <c r="I32" s="121">
        <f t="shared" si="13"/>
        <v>308</v>
      </c>
      <c r="J32" s="122">
        <f t="shared" si="13"/>
        <v>0</v>
      </c>
      <c r="K32" s="122">
        <f t="shared" si="13"/>
        <v>0</v>
      </c>
      <c r="L32" s="123">
        <f t="shared" si="13"/>
        <v>0</v>
      </c>
    </row>
    <row r="33" spans="1:12" s="5" customFormat="1" ht="37.5" x14ac:dyDescent="0.3">
      <c r="A33" s="56" t="s">
        <v>363</v>
      </c>
      <c r="B33" s="248" t="s">
        <v>297</v>
      </c>
      <c r="C33" s="245">
        <v>1</v>
      </c>
      <c r="D33" s="245">
        <v>1</v>
      </c>
      <c r="E33" s="237" t="s">
        <v>288</v>
      </c>
      <c r="F33" s="237" t="s">
        <v>294</v>
      </c>
      <c r="G33" s="236">
        <v>10</v>
      </c>
      <c r="H33" s="236">
        <v>0</v>
      </c>
      <c r="I33" s="236">
        <v>308</v>
      </c>
      <c r="J33" s="92"/>
      <c r="K33" s="92"/>
      <c r="L33" s="92"/>
    </row>
    <row r="34" spans="1:12" s="5" customFormat="1" x14ac:dyDescent="0.25">
      <c r="A34" s="56"/>
      <c r="B34" s="120" t="s">
        <v>213</v>
      </c>
      <c r="C34" s="121">
        <f>SUM(C35:C36)</f>
        <v>0</v>
      </c>
      <c r="D34" s="121">
        <f>SUM(D35:D36)</f>
        <v>1</v>
      </c>
      <c r="E34" s="192"/>
      <c r="F34" s="122"/>
      <c r="G34" s="121">
        <f t="shared" ref="G34:L34" si="14">SUM(G35:G36)</f>
        <v>0</v>
      </c>
      <c r="H34" s="121">
        <f t="shared" si="14"/>
        <v>0</v>
      </c>
      <c r="I34" s="121">
        <f t="shared" si="14"/>
        <v>0</v>
      </c>
      <c r="J34" s="122">
        <f t="shared" si="14"/>
        <v>1</v>
      </c>
      <c r="K34" s="122">
        <f t="shared" si="14"/>
        <v>0</v>
      </c>
      <c r="L34" s="123">
        <f t="shared" si="14"/>
        <v>362000</v>
      </c>
    </row>
    <row r="35" spans="1:12" s="5" customFormat="1" ht="131.25" x14ac:dyDescent="0.3">
      <c r="A35" s="241"/>
      <c r="B35" s="244" t="s">
        <v>360</v>
      </c>
      <c r="C35" s="242">
        <v>0</v>
      </c>
      <c r="D35" s="242">
        <v>1</v>
      </c>
      <c r="E35" s="242" t="s">
        <v>359</v>
      </c>
      <c r="F35" s="242" t="s">
        <v>292</v>
      </c>
      <c r="G35" s="242"/>
      <c r="H35" s="242"/>
      <c r="I35" s="242" t="s">
        <v>361</v>
      </c>
      <c r="J35" s="243">
        <v>1</v>
      </c>
      <c r="K35" s="242"/>
      <c r="L35" s="242">
        <v>362000</v>
      </c>
    </row>
    <row r="36" spans="1:12" s="5" customFormat="1" x14ac:dyDescent="0.25">
      <c r="A36" s="56"/>
      <c r="B36" s="65"/>
      <c r="C36" s="55"/>
      <c r="D36" s="55"/>
      <c r="E36" s="92"/>
      <c r="F36" s="92"/>
      <c r="G36" s="21"/>
      <c r="H36" s="21"/>
      <c r="I36" s="21"/>
      <c r="J36" s="92"/>
      <c r="K36" s="92"/>
      <c r="L36" s="92"/>
    </row>
    <row r="37" spans="1:12" s="5" customFormat="1" ht="93.75" customHeight="1" x14ac:dyDescent="0.25">
      <c r="A37" s="93" t="s">
        <v>90</v>
      </c>
      <c r="B37" s="93" t="s">
        <v>65</v>
      </c>
      <c r="C37" s="93">
        <f>SUM(C38,C40,C43)</f>
        <v>2</v>
      </c>
      <c r="D37" s="93">
        <f>SUM(D38,D40,D43)</f>
        <v>2</v>
      </c>
      <c r="E37" s="93"/>
      <c r="F37" s="93"/>
      <c r="G37" s="93">
        <f t="shared" ref="G37:L37" si="15">SUM(G38,G40,G43)</f>
        <v>8</v>
      </c>
      <c r="H37" s="93">
        <f t="shared" si="15"/>
        <v>0</v>
      </c>
      <c r="I37" s="93">
        <f t="shared" si="15"/>
        <v>384</v>
      </c>
      <c r="J37" s="93">
        <f t="shared" si="15"/>
        <v>0</v>
      </c>
      <c r="K37" s="93">
        <f t="shared" si="15"/>
        <v>0</v>
      </c>
      <c r="L37" s="93">
        <f t="shared" si="15"/>
        <v>0</v>
      </c>
    </row>
    <row r="38" spans="1:12" s="5" customFormat="1" x14ac:dyDescent="0.25">
      <c r="A38" s="56"/>
      <c r="B38" s="120" t="s">
        <v>211</v>
      </c>
      <c r="C38" s="121">
        <f>SUM(C39:C39)</f>
        <v>0</v>
      </c>
      <c r="D38" s="121">
        <f>SUM(D39:D39)</f>
        <v>0</v>
      </c>
      <c r="E38" s="192"/>
      <c r="F38" s="122"/>
      <c r="G38" s="121">
        <f t="shared" ref="G38:L38" si="16">SUM(G39:G39)</f>
        <v>0</v>
      </c>
      <c r="H38" s="121">
        <f t="shared" si="16"/>
        <v>0</v>
      </c>
      <c r="I38" s="121">
        <f t="shared" si="16"/>
        <v>0</v>
      </c>
      <c r="J38" s="122">
        <f t="shared" si="16"/>
        <v>0</v>
      </c>
      <c r="K38" s="122">
        <f t="shared" si="16"/>
        <v>0</v>
      </c>
      <c r="L38" s="123">
        <f t="shared" si="16"/>
        <v>0</v>
      </c>
    </row>
    <row r="39" spans="1:12" s="5" customFormat="1" x14ac:dyDescent="0.25">
      <c r="A39" s="56"/>
      <c r="B39" s="65"/>
      <c r="C39" s="55"/>
      <c r="D39" s="55"/>
      <c r="E39" s="92"/>
      <c r="F39" s="92"/>
      <c r="G39" s="21"/>
      <c r="H39" s="21"/>
      <c r="I39" s="21"/>
      <c r="J39" s="92"/>
      <c r="K39" s="92"/>
      <c r="L39" s="92"/>
    </row>
    <row r="40" spans="1:12" s="5" customFormat="1" x14ac:dyDescent="0.25">
      <c r="A40" s="56"/>
      <c r="B40" s="120" t="s">
        <v>212</v>
      </c>
      <c r="C40" s="121">
        <f>SUM(C41:C42)</f>
        <v>2</v>
      </c>
      <c r="D40" s="121">
        <f>SUM(D41:D42)</f>
        <v>2</v>
      </c>
      <c r="E40" s="192"/>
      <c r="F40" s="122"/>
      <c r="G40" s="121">
        <f t="shared" ref="G40:L40" si="17">SUM(G41:G42)</f>
        <v>8</v>
      </c>
      <c r="H40" s="121">
        <f t="shared" si="17"/>
        <v>0</v>
      </c>
      <c r="I40" s="121">
        <f t="shared" si="17"/>
        <v>384</v>
      </c>
      <c r="J40" s="122">
        <f t="shared" si="17"/>
        <v>0</v>
      </c>
      <c r="K40" s="122">
        <f t="shared" si="17"/>
        <v>0</v>
      </c>
      <c r="L40" s="123">
        <f t="shared" si="17"/>
        <v>0</v>
      </c>
    </row>
    <row r="41" spans="1:12" s="5" customFormat="1" ht="37.5" x14ac:dyDescent="0.25">
      <c r="A41" s="56" t="s">
        <v>362</v>
      </c>
      <c r="B41" s="238" t="s">
        <v>298</v>
      </c>
      <c r="C41" s="245">
        <v>1</v>
      </c>
      <c r="D41" s="245">
        <v>1</v>
      </c>
      <c r="E41" s="237" t="s">
        <v>288</v>
      </c>
      <c r="F41" s="237" t="s">
        <v>294</v>
      </c>
      <c r="G41" s="236">
        <v>5</v>
      </c>
      <c r="H41" s="236">
        <v>0</v>
      </c>
      <c r="I41" s="236">
        <v>263</v>
      </c>
      <c r="J41" s="21"/>
      <c r="K41" s="92"/>
      <c r="L41" s="92"/>
    </row>
    <row r="42" spans="1:12" s="5" customFormat="1" ht="37.5" x14ac:dyDescent="0.25">
      <c r="A42" s="56" t="s">
        <v>363</v>
      </c>
      <c r="B42" s="238" t="s">
        <v>299</v>
      </c>
      <c r="C42" s="245">
        <v>1</v>
      </c>
      <c r="D42" s="245">
        <v>1</v>
      </c>
      <c r="E42" s="237" t="s">
        <v>288</v>
      </c>
      <c r="F42" s="237" t="s">
        <v>294</v>
      </c>
      <c r="G42" s="236">
        <v>3</v>
      </c>
      <c r="H42" s="236">
        <v>0</v>
      </c>
      <c r="I42" s="236">
        <v>121</v>
      </c>
      <c r="J42" s="92"/>
      <c r="K42" s="92"/>
      <c r="L42" s="92"/>
    </row>
    <row r="43" spans="1:12" s="5" customFormat="1" x14ac:dyDescent="0.25">
      <c r="A43" s="56"/>
      <c r="B43" s="120" t="s">
        <v>213</v>
      </c>
      <c r="C43" s="121">
        <f>SUM(C44:C44)</f>
        <v>0</v>
      </c>
      <c r="D43" s="121">
        <f>SUM(D44:D44)</f>
        <v>0</v>
      </c>
      <c r="E43" s="192"/>
      <c r="F43" s="122"/>
      <c r="G43" s="121">
        <f t="shared" ref="G43:L43" si="18">SUM(G44:G44)</f>
        <v>0</v>
      </c>
      <c r="H43" s="121">
        <f t="shared" si="18"/>
        <v>0</v>
      </c>
      <c r="I43" s="121">
        <f t="shared" si="18"/>
        <v>0</v>
      </c>
      <c r="J43" s="122">
        <f t="shared" si="18"/>
        <v>0</v>
      </c>
      <c r="K43" s="122">
        <f t="shared" si="18"/>
        <v>0</v>
      </c>
      <c r="L43" s="123">
        <f t="shared" si="18"/>
        <v>0</v>
      </c>
    </row>
    <row r="44" spans="1:12" s="5" customFormat="1" x14ac:dyDescent="0.25">
      <c r="A44" s="56"/>
      <c r="B44" s="65"/>
      <c r="C44" s="55"/>
      <c r="D44" s="55"/>
      <c r="E44" s="92"/>
      <c r="F44" s="92"/>
      <c r="G44" s="21"/>
      <c r="H44" s="21"/>
      <c r="I44" s="21"/>
      <c r="J44" s="92"/>
      <c r="K44" s="92"/>
      <c r="L44" s="92"/>
    </row>
    <row r="45" spans="1:12" s="5" customFormat="1" ht="75" customHeight="1" x14ac:dyDescent="0.25">
      <c r="A45" s="93" t="s">
        <v>91</v>
      </c>
      <c r="B45" s="93" t="s">
        <v>66</v>
      </c>
      <c r="C45" s="93" t="e">
        <f>SUM(C46,C48,C51)</f>
        <v>#REF!</v>
      </c>
      <c r="D45" s="93" t="e">
        <f>SUM(D46,D48,D51)</f>
        <v>#REF!</v>
      </c>
      <c r="E45" s="93"/>
      <c r="F45" s="93"/>
      <c r="G45" s="93">
        <f>SUM(G46,G48,G51)</f>
        <v>60</v>
      </c>
      <c r="H45" s="93">
        <f>SUM(H46,H48,H51)</f>
        <v>62</v>
      </c>
      <c r="I45" s="93">
        <f>I46+I48+I51</f>
        <v>1119</v>
      </c>
      <c r="J45" s="93">
        <f>SUM(J46,J48,J51)</f>
        <v>1</v>
      </c>
      <c r="K45" s="93">
        <f>SUM(K46,K48,K51)</f>
        <v>0</v>
      </c>
      <c r="L45" s="93">
        <f>SUM(L46,L48,L51)</f>
        <v>100000</v>
      </c>
    </row>
    <row r="46" spans="1:12" s="5" customFormat="1" x14ac:dyDescent="0.25">
      <c r="A46" s="56"/>
      <c r="B46" s="120" t="s">
        <v>211</v>
      </c>
      <c r="C46" s="121">
        <f>SUM(C47:C47)</f>
        <v>0</v>
      </c>
      <c r="D46" s="121">
        <f>SUM(D47:D47)</f>
        <v>0</v>
      </c>
      <c r="E46" s="192"/>
      <c r="F46" s="122"/>
      <c r="G46" s="121">
        <f t="shared" ref="G46:L46" si="19">SUM(G47:G47)</f>
        <v>0</v>
      </c>
      <c r="H46" s="121">
        <f t="shared" si="19"/>
        <v>0</v>
      </c>
      <c r="I46" s="121">
        <f t="shared" si="19"/>
        <v>0</v>
      </c>
      <c r="J46" s="122">
        <f t="shared" si="19"/>
        <v>0</v>
      </c>
      <c r="K46" s="122">
        <f t="shared" si="19"/>
        <v>0</v>
      </c>
      <c r="L46" s="123">
        <f t="shared" si="19"/>
        <v>0</v>
      </c>
    </row>
    <row r="47" spans="1:12" s="5" customFormat="1" x14ac:dyDescent="0.25">
      <c r="A47" s="56"/>
      <c r="B47" s="65"/>
      <c r="C47" s="55"/>
      <c r="D47" s="55"/>
      <c r="E47" s="92"/>
      <c r="F47" s="92"/>
      <c r="G47" s="21"/>
      <c r="H47" s="21"/>
      <c r="I47" s="21"/>
      <c r="J47" s="92"/>
      <c r="K47" s="92"/>
      <c r="L47" s="92"/>
    </row>
    <row r="48" spans="1:12" s="5" customFormat="1" x14ac:dyDescent="0.25">
      <c r="A48" s="56"/>
      <c r="B48" s="120" t="s">
        <v>212</v>
      </c>
      <c r="C48" s="121" t="e">
        <f>C49+C50+#REF!+#REF!+#REF!</f>
        <v>#REF!</v>
      </c>
      <c r="D48" s="121" t="e">
        <f>D49+D50+#REF!+#REF!+#REF!</f>
        <v>#REF!</v>
      </c>
      <c r="E48" s="192"/>
      <c r="F48" s="122"/>
      <c r="G48" s="121">
        <f t="shared" ref="G48:L48" si="20">SUM(G49:G50)</f>
        <v>39</v>
      </c>
      <c r="H48" s="121">
        <f t="shared" si="20"/>
        <v>54</v>
      </c>
      <c r="I48" s="121">
        <f t="shared" si="20"/>
        <v>537</v>
      </c>
      <c r="J48" s="122">
        <f t="shared" si="20"/>
        <v>0</v>
      </c>
      <c r="K48" s="122">
        <f t="shared" si="20"/>
        <v>0</v>
      </c>
      <c r="L48" s="123">
        <f t="shared" si="20"/>
        <v>0</v>
      </c>
    </row>
    <row r="49" spans="1:12" s="5" customFormat="1" ht="56.25" x14ac:dyDescent="0.25">
      <c r="A49" s="56" t="s">
        <v>362</v>
      </c>
      <c r="B49" s="238" t="s">
        <v>300</v>
      </c>
      <c r="C49" s="245">
        <v>1</v>
      </c>
      <c r="D49" s="245">
        <v>1</v>
      </c>
      <c r="E49" s="237" t="s">
        <v>288</v>
      </c>
      <c r="F49" s="237" t="s">
        <v>358</v>
      </c>
      <c r="G49" s="236">
        <v>20</v>
      </c>
      <c r="H49" s="236">
        <v>40</v>
      </c>
      <c r="I49" s="236">
        <v>120</v>
      </c>
      <c r="J49" s="92"/>
      <c r="K49" s="92"/>
      <c r="L49" s="92"/>
    </row>
    <row r="50" spans="1:12" s="5" customFormat="1" ht="56.25" x14ac:dyDescent="0.25">
      <c r="A50" s="56" t="s">
        <v>363</v>
      </c>
      <c r="B50" s="238" t="s">
        <v>301</v>
      </c>
      <c r="C50" s="245">
        <v>1</v>
      </c>
      <c r="D50" s="245">
        <v>1</v>
      </c>
      <c r="E50" s="237" t="s">
        <v>288</v>
      </c>
      <c r="F50" s="237" t="s">
        <v>355</v>
      </c>
      <c r="G50" s="236">
        <v>19</v>
      </c>
      <c r="H50" s="236">
        <v>14</v>
      </c>
      <c r="I50" s="236">
        <v>417</v>
      </c>
      <c r="J50" s="92"/>
      <c r="K50" s="92"/>
      <c r="L50" s="92"/>
    </row>
    <row r="51" spans="1:12" s="5" customFormat="1" x14ac:dyDescent="0.25">
      <c r="A51" s="56"/>
      <c r="B51" s="120" t="s">
        <v>213</v>
      </c>
      <c r="C51" s="121">
        <f>SUM(C52:C53)</f>
        <v>1</v>
      </c>
      <c r="D51" s="121">
        <f>SUM(D52:D53)</f>
        <v>1</v>
      </c>
      <c r="E51" s="192"/>
      <c r="F51" s="122"/>
      <c r="G51" s="121">
        <f t="shared" ref="G51:L51" si="21">SUM(G52:G53)</f>
        <v>21</v>
      </c>
      <c r="H51" s="121">
        <f t="shared" si="21"/>
        <v>8</v>
      </c>
      <c r="I51" s="121">
        <f t="shared" si="21"/>
        <v>582</v>
      </c>
      <c r="J51" s="122">
        <f t="shared" si="21"/>
        <v>1</v>
      </c>
      <c r="K51" s="122">
        <f t="shared" si="21"/>
        <v>0</v>
      </c>
      <c r="L51" s="123">
        <f t="shared" si="21"/>
        <v>100000</v>
      </c>
    </row>
    <row r="52" spans="1:12" s="5" customFormat="1" ht="56.25" x14ac:dyDescent="0.3">
      <c r="A52" s="56" t="s">
        <v>364</v>
      </c>
      <c r="B52" s="238" t="s">
        <v>302</v>
      </c>
      <c r="C52" s="249">
        <v>1</v>
      </c>
      <c r="D52" s="249">
        <v>1</v>
      </c>
      <c r="E52" s="250" t="s">
        <v>303</v>
      </c>
      <c r="F52" s="237" t="s">
        <v>356</v>
      </c>
      <c r="G52" s="236">
        <v>21</v>
      </c>
      <c r="H52" s="236">
        <v>8</v>
      </c>
      <c r="I52" s="236">
        <v>582</v>
      </c>
      <c r="J52" s="233">
        <v>1</v>
      </c>
      <c r="K52" s="233"/>
      <c r="L52" s="233">
        <v>100000</v>
      </c>
    </row>
    <row r="53" spans="1:12" s="5" customFormat="1" x14ac:dyDescent="0.25">
      <c r="A53" s="56"/>
      <c r="B53" s="65"/>
      <c r="C53" s="55"/>
      <c r="D53" s="55"/>
      <c r="E53" s="92"/>
      <c r="F53" s="92"/>
      <c r="G53" s="21"/>
      <c r="H53" s="21"/>
      <c r="I53" s="21"/>
      <c r="J53" s="92"/>
      <c r="K53" s="92"/>
      <c r="L53" s="92"/>
    </row>
    <row r="54" spans="1:12" ht="187.5" customHeight="1" x14ac:dyDescent="0.25">
      <c r="A54" s="93" t="s">
        <v>179</v>
      </c>
      <c r="B54" s="93" t="s">
        <v>180</v>
      </c>
      <c r="C54" s="93">
        <f>SUM(C55,C59,C62)</f>
        <v>0</v>
      </c>
      <c r="D54" s="93">
        <f>SUM(D55,D59,D62)</f>
        <v>0</v>
      </c>
      <c r="E54" s="93"/>
      <c r="F54" s="93"/>
      <c r="G54" s="93">
        <f t="shared" ref="G54:K54" si="22">SUM(G55,G59,G62)</f>
        <v>0</v>
      </c>
      <c r="H54" s="93">
        <f t="shared" si="22"/>
        <v>0</v>
      </c>
      <c r="I54" s="93">
        <f t="shared" si="22"/>
        <v>0</v>
      </c>
      <c r="J54" s="93">
        <f t="shared" si="22"/>
        <v>0</v>
      </c>
      <c r="K54" s="93">
        <f t="shared" si="22"/>
        <v>0</v>
      </c>
      <c r="L54" s="93">
        <f>L55+L59+L62</f>
        <v>0</v>
      </c>
    </row>
    <row r="55" spans="1:12" x14ac:dyDescent="0.25">
      <c r="A55" s="56"/>
      <c r="B55" s="120" t="s">
        <v>211</v>
      </c>
      <c r="C55" s="121">
        <f>SUM(C56:C58)</f>
        <v>0</v>
      </c>
      <c r="D55" s="121">
        <f>SUM(D56:D58)</f>
        <v>0</v>
      </c>
      <c r="E55" s="192"/>
      <c r="F55" s="122"/>
      <c r="G55" s="121">
        <f t="shared" ref="G55:K55" si="23">SUM(G56:G58)</f>
        <v>0</v>
      </c>
      <c r="H55" s="121">
        <f t="shared" si="23"/>
        <v>0</v>
      </c>
      <c r="I55" s="121">
        <f t="shared" si="23"/>
        <v>0</v>
      </c>
      <c r="J55" s="122">
        <f t="shared" si="23"/>
        <v>0</v>
      </c>
      <c r="K55" s="122">
        <f t="shared" si="23"/>
        <v>0</v>
      </c>
      <c r="L55" s="123">
        <f>L56+L57+L58</f>
        <v>0</v>
      </c>
    </row>
    <row r="56" spans="1:12" x14ac:dyDescent="0.25">
      <c r="A56" s="56"/>
      <c r="B56" s="65"/>
      <c r="C56" s="55"/>
      <c r="D56" s="55"/>
      <c r="E56" s="92"/>
      <c r="F56" s="92"/>
      <c r="G56" s="21"/>
      <c r="H56" s="21"/>
      <c r="I56" s="21"/>
      <c r="J56" s="92"/>
      <c r="K56" s="92"/>
      <c r="L56" s="92"/>
    </row>
    <row r="57" spans="1:12" x14ac:dyDescent="0.25">
      <c r="A57" s="56"/>
      <c r="B57" s="65"/>
      <c r="C57" s="55"/>
      <c r="D57" s="55"/>
      <c r="E57" s="92"/>
      <c r="F57" s="92"/>
      <c r="G57" s="21"/>
      <c r="H57" s="21"/>
      <c r="I57" s="21"/>
      <c r="J57" s="92"/>
      <c r="K57" s="92"/>
      <c r="L57" s="92"/>
    </row>
    <row r="58" spans="1:12" x14ac:dyDescent="0.25">
      <c r="A58" s="56"/>
      <c r="B58" s="65"/>
      <c r="C58" s="55"/>
      <c r="D58" s="55"/>
      <c r="E58" s="92"/>
      <c r="F58" s="92"/>
      <c r="G58" s="21"/>
      <c r="H58" s="21"/>
      <c r="I58" s="21"/>
      <c r="J58" s="92"/>
      <c r="K58" s="92"/>
      <c r="L58" s="92"/>
    </row>
    <row r="59" spans="1:12" x14ac:dyDescent="0.25">
      <c r="A59" s="56"/>
      <c r="B59" s="120" t="s">
        <v>212</v>
      </c>
      <c r="C59" s="121">
        <f>SUM(C60:C61)</f>
        <v>0</v>
      </c>
      <c r="D59" s="121">
        <f>SUM(D60:D61)</f>
        <v>0</v>
      </c>
      <c r="E59" s="192"/>
      <c r="F59" s="122"/>
      <c r="G59" s="121">
        <f t="shared" ref="G59:L59" si="24">SUM(G60:G61)</f>
        <v>0</v>
      </c>
      <c r="H59" s="121">
        <f t="shared" si="24"/>
        <v>0</v>
      </c>
      <c r="I59" s="121">
        <f t="shared" si="24"/>
        <v>0</v>
      </c>
      <c r="J59" s="122">
        <f t="shared" si="24"/>
        <v>0</v>
      </c>
      <c r="K59" s="122">
        <f t="shared" si="24"/>
        <v>0</v>
      </c>
      <c r="L59" s="123">
        <f t="shared" si="24"/>
        <v>0</v>
      </c>
    </row>
    <row r="60" spans="1:12" x14ac:dyDescent="0.25">
      <c r="A60" s="56"/>
      <c r="B60" s="65"/>
      <c r="C60" s="55"/>
      <c r="D60" s="55"/>
      <c r="E60" s="92"/>
      <c r="F60" s="92"/>
      <c r="G60" s="21"/>
      <c r="H60" s="21"/>
      <c r="I60" s="21"/>
      <c r="J60" s="92"/>
      <c r="K60" s="92"/>
      <c r="L60" s="92"/>
    </row>
    <row r="61" spans="1:12" x14ac:dyDescent="0.25">
      <c r="A61" s="56"/>
      <c r="B61" s="65"/>
      <c r="C61" s="55"/>
      <c r="D61" s="55"/>
      <c r="E61" s="92"/>
      <c r="F61" s="92"/>
      <c r="G61" s="21"/>
      <c r="H61" s="21"/>
      <c r="I61" s="21"/>
      <c r="J61" s="92"/>
      <c r="K61" s="92"/>
      <c r="L61" s="92"/>
    </row>
    <row r="62" spans="1:12" x14ac:dyDescent="0.25">
      <c r="A62" s="56"/>
      <c r="B62" s="120" t="s">
        <v>213</v>
      </c>
      <c r="C62" s="121">
        <f>SUM(C63:C65)</f>
        <v>0</v>
      </c>
      <c r="D62" s="121">
        <f>SUM(D63:D65)</f>
        <v>0</v>
      </c>
      <c r="E62" s="192"/>
      <c r="F62" s="122"/>
      <c r="G62" s="121">
        <f t="shared" ref="G62:L62" si="25">SUM(G63:G65)</f>
        <v>0</v>
      </c>
      <c r="H62" s="121">
        <f t="shared" si="25"/>
        <v>0</v>
      </c>
      <c r="I62" s="121">
        <f t="shared" si="25"/>
        <v>0</v>
      </c>
      <c r="J62" s="122">
        <f t="shared" si="25"/>
        <v>0</v>
      </c>
      <c r="K62" s="122">
        <f t="shared" si="25"/>
        <v>0</v>
      </c>
      <c r="L62" s="123">
        <f t="shared" si="25"/>
        <v>0</v>
      </c>
    </row>
    <row r="63" spans="1:12" x14ac:dyDescent="0.25">
      <c r="A63" s="56"/>
      <c r="B63" s="65"/>
      <c r="C63" s="55"/>
      <c r="D63" s="55"/>
      <c r="E63" s="92"/>
      <c r="F63" s="92"/>
      <c r="G63" s="21"/>
      <c r="H63" s="21"/>
      <c r="I63" s="21"/>
      <c r="J63" s="92"/>
      <c r="K63" s="92"/>
      <c r="L63" s="92"/>
    </row>
    <row r="64" spans="1:12" x14ac:dyDescent="0.25">
      <c r="A64" s="56"/>
      <c r="B64" s="65"/>
      <c r="C64" s="55"/>
      <c r="D64" s="55"/>
      <c r="E64" s="92"/>
      <c r="F64" s="92"/>
      <c r="G64" s="21"/>
      <c r="H64" s="21"/>
      <c r="I64" s="21"/>
      <c r="J64" s="92"/>
      <c r="K64" s="92"/>
      <c r="L64" s="92"/>
    </row>
    <row r="65" spans="1:14" x14ac:dyDescent="0.25">
      <c r="A65" s="56"/>
      <c r="B65" s="65"/>
      <c r="C65" s="55"/>
      <c r="D65" s="55"/>
      <c r="E65" s="92"/>
      <c r="F65" s="92"/>
      <c r="G65" s="21"/>
      <c r="H65" s="21"/>
      <c r="I65" s="21"/>
      <c r="J65" s="92"/>
      <c r="K65" s="92"/>
      <c r="L65" s="92"/>
    </row>
    <row r="66" spans="1:14" ht="19.5" x14ac:dyDescent="0.35">
      <c r="A66" s="452" t="s">
        <v>178</v>
      </c>
      <c r="B66" s="452"/>
      <c r="C66" s="452"/>
      <c r="D66" s="452"/>
      <c r="E66" s="452"/>
      <c r="F66" s="452"/>
      <c r="G66" s="452"/>
      <c r="H66" s="452"/>
      <c r="I66" s="452"/>
      <c r="J66" s="452"/>
      <c r="K66" s="93"/>
      <c r="L66" s="93"/>
    </row>
    <row r="67" spans="1:14" x14ac:dyDescent="0.3">
      <c r="K67" s="195"/>
      <c r="L67" s="118"/>
    </row>
    <row r="68" spans="1:14" x14ac:dyDescent="0.3">
      <c r="I68" s="10"/>
      <c r="J68" s="10"/>
      <c r="K68" s="118"/>
      <c r="L68" s="118"/>
      <c r="M68" s="3"/>
      <c r="N68" s="3"/>
    </row>
    <row r="69" spans="1:14" x14ac:dyDescent="0.3">
      <c r="I69" s="10"/>
      <c r="J69" s="10"/>
      <c r="K69" s="118"/>
      <c r="L69" s="118"/>
      <c r="M69" s="3"/>
      <c r="N69" s="3"/>
    </row>
    <row r="70" spans="1:14" x14ac:dyDescent="0.3">
      <c r="I70" s="10"/>
      <c r="J70" s="10"/>
      <c r="K70" s="118"/>
      <c r="L70" s="118"/>
      <c r="M70" s="3"/>
      <c r="N70" s="3"/>
    </row>
    <row r="71" spans="1:14" x14ac:dyDescent="0.3">
      <c r="I71" s="10"/>
      <c r="J71" s="10"/>
      <c r="K71" s="118"/>
      <c r="L71" s="118"/>
      <c r="M71" s="3"/>
      <c r="N71" s="3"/>
    </row>
    <row r="72" spans="1:14" x14ac:dyDescent="0.3">
      <c r="I72" s="10"/>
      <c r="J72" s="10"/>
      <c r="K72" s="118"/>
      <c r="L72" s="118"/>
      <c r="M72" s="3"/>
      <c r="N72" s="3"/>
    </row>
    <row r="73" spans="1:14" x14ac:dyDescent="0.3">
      <c r="I73" s="10"/>
      <c r="J73" s="10"/>
      <c r="K73" s="118"/>
      <c r="L73" s="118"/>
      <c r="M73" s="3"/>
      <c r="N73" s="3"/>
    </row>
    <row r="74" spans="1:14" x14ac:dyDescent="0.3">
      <c r="I74" s="10"/>
      <c r="J74" s="196"/>
      <c r="K74" s="197"/>
      <c r="L74" s="197"/>
      <c r="M74" s="198"/>
      <c r="N74" s="3"/>
    </row>
    <row r="75" spans="1:14" x14ac:dyDescent="0.3">
      <c r="I75" s="10"/>
      <c r="J75" s="196"/>
      <c r="K75" s="197"/>
      <c r="L75" s="197"/>
      <c r="M75" s="198"/>
      <c r="N75" s="3"/>
    </row>
    <row r="76" spans="1:14" x14ac:dyDescent="0.25">
      <c r="A76"/>
      <c r="B76"/>
      <c r="C76"/>
      <c r="D76"/>
      <c r="E76"/>
      <c r="F76"/>
      <c r="G76"/>
      <c r="H76"/>
      <c r="I76" s="3"/>
      <c r="J76" s="198"/>
      <c r="K76" s="197"/>
      <c r="L76" s="197"/>
      <c r="M76" s="198"/>
      <c r="N76" s="3"/>
    </row>
    <row r="77" spans="1:14" x14ac:dyDescent="0.25">
      <c r="A77"/>
      <c r="B77"/>
      <c r="C77"/>
      <c r="D77"/>
      <c r="E77"/>
      <c r="F77"/>
      <c r="G77"/>
      <c r="H77"/>
      <c r="I77" s="3"/>
      <c r="J77" s="198"/>
      <c r="K77" s="199"/>
      <c r="L77" s="199"/>
      <c r="M77" s="198"/>
      <c r="N77" s="3"/>
    </row>
    <row r="78" spans="1:14" x14ac:dyDescent="0.25">
      <c r="A78"/>
      <c r="B78"/>
      <c r="C78"/>
      <c r="D78"/>
      <c r="E78"/>
      <c r="F78"/>
      <c r="G78"/>
      <c r="H78"/>
      <c r="I78" s="3"/>
      <c r="J78" s="198"/>
      <c r="K78" s="200"/>
      <c r="L78" s="200"/>
      <c r="M78" s="198"/>
      <c r="N78" s="3"/>
    </row>
    <row r="79" spans="1:14" x14ac:dyDescent="0.25">
      <c r="A79"/>
      <c r="B79"/>
      <c r="C79"/>
      <c r="D79"/>
      <c r="E79"/>
      <c r="F79"/>
      <c r="G79"/>
      <c r="H79"/>
      <c r="I79" s="3"/>
      <c r="J79" s="198"/>
      <c r="K79" s="200"/>
      <c r="L79" s="200"/>
      <c r="M79" s="198"/>
      <c r="N79" s="3"/>
    </row>
    <row r="80" spans="1:14" x14ac:dyDescent="0.25">
      <c r="A80"/>
      <c r="B80"/>
      <c r="C80"/>
      <c r="D80"/>
      <c r="E80"/>
      <c r="F80"/>
      <c r="G80"/>
      <c r="H80"/>
      <c r="I80" s="3"/>
      <c r="J80" s="198"/>
      <c r="K80" s="200"/>
      <c r="L80" s="200"/>
      <c r="M80" s="198"/>
      <c r="N80" s="3"/>
    </row>
    <row r="81" spans="1:14" x14ac:dyDescent="0.25">
      <c r="A81"/>
      <c r="B81"/>
      <c r="C81"/>
      <c r="D81"/>
      <c r="E81"/>
      <c r="F81"/>
      <c r="G81"/>
      <c r="H81"/>
      <c r="I81" s="3"/>
      <c r="J81" s="3"/>
      <c r="K81" s="119"/>
      <c r="L81" s="119"/>
      <c r="M81" s="3"/>
      <c r="N81" s="3"/>
    </row>
    <row r="82" spans="1:14" x14ac:dyDescent="0.25">
      <c r="A82"/>
      <c r="B82"/>
      <c r="C82"/>
      <c r="D82"/>
      <c r="E82"/>
      <c r="F82"/>
      <c r="G82"/>
      <c r="H82"/>
      <c r="I82" s="3"/>
      <c r="J82" s="3"/>
      <c r="K82" s="119"/>
      <c r="L82" s="119"/>
      <c r="M82" s="3"/>
      <c r="N82" s="3"/>
    </row>
    <row r="83" spans="1:14" x14ac:dyDescent="0.25">
      <c r="A83"/>
      <c r="B83"/>
      <c r="C83"/>
      <c r="D83"/>
      <c r="E83"/>
      <c r="F83"/>
      <c r="G83"/>
      <c r="H83"/>
      <c r="I83" s="3"/>
      <c r="J83" s="3"/>
      <c r="K83" s="119"/>
      <c r="L83" s="119"/>
      <c r="M83" s="3"/>
      <c r="N83" s="3"/>
    </row>
    <row r="84" spans="1:14" x14ac:dyDescent="0.25">
      <c r="A84"/>
      <c r="B84"/>
      <c r="C84"/>
      <c r="D84"/>
      <c r="E84"/>
      <c r="F84"/>
      <c r="G84"/>
      <c r="H84"/>
      <c r="I84" s="3"/>
      <c r="J84" s="198"/>
      <c r="K84" s="200"/>
      <c r="L84" s="200"/>
      <c r="M84" s="198"/>
      <c r="N84" s="198"/>
    </row>
    <row r="85" spans="1:14" x14ac:dyDescent="0.25">
      <c r="A85"/>
      <c r="B85"/>
      <c r="C85"/>
      <c r="D85"/>
      <c r="E85"/>
      <c r="F85"/>
      <c r="G85"/>
      <c r="H85"/>
      <c r="I85" s="3"/>
      <c r="J85" s="198"/>
      <c r="K85" s="200"/>
      <c r="L85" s="200"/>
      <c r="M85" s="198"/>
      <c r="N85" s="198"/>
    </row>
    <row r="86" spans="1:14" x14ac:dyDescent="0.25">
      <c r="A86"/>
      <c r="B86"/>
      <c r="C86"/>
      <c r="D86"/>
      <c r="E86"/>
      <c r="F86"/>
      <c r="G86"/>
      <c r="H86"/>
      <c r="I86" s="3"/>
      <c r="J86" s="198"/>
      <c r="K86" s="200"/>
      <c r="L86" s="200"/>
      <c r="M86" s="198"/>
      <c r="N86" s="198"/>
    </row>
    <row r="87" spans="1:14" x14ac:dyDescent="0.25">
      <c r="A87"/>
      <c r="B87"/>
      <c r="C87"/>
      <c r="D87"/>
      <c r="E87"/>
      <c r="F87"/>
      <c r="G87"/>
      <c r="H87"/>
      <c r="I87" s="3"/>
      <c r="J87" s="198"/>
      <c r="K87" s="200"/>
      <c r="L87" s="200"/>
      <c r="M87" s="198"/>
      <c r="N87" s="198"/>
    </row>
    <row r="88" spans="1:14" x14ac:dyDescent="0.25">
      <c r="A88"/>
      <c r="B88"/>
      <c r="C88"/>
      <c r="D88"/>
      <c r="E88"/>
      <c r="F88"/>
      <c r="G88"/>
      <c r="H88"/>
      <c r="I88" s="3"/>
      <c r="J88" s="198"/>
      <c r="K88" s="199"/>
      <c r="L88" s="199"/>
      <c r="M88" s="198"/>
      <c r="N88" s="198"/>
    </row>
    <row r="89" spans="1:14" x14ac:dyDescent="0.25">
      <c r="A89"/>
      <c r="B89"/>
      <c r="C89"/>
      <c r="D89"/>
      <c r="E89"/>
      <c r="F89"/>
      <c r="G89"/>
      <c r="H89"/>
      <c r="I89" s="3"/>
      <c r="J89" s="198"/>
      <c r="K89" s="200"/>
      <c r="L89" s="200"/>
      <c r="M89" s="198"/>
      <c r="N89" s="198"/>
    </row>
    <row r="90" spans="1:14" x14ac:dyDescent="0.25">
      <c r="A90"/>
      <c r="B90"/>
      <c r="C90"/>
      <c r="D90"/>
      <c r="E90"/>
      <c r="F90"/>
      <c r="G90"/>
      <c r="H90"/>
      <c r="I90" s="3"/>
      <c r="J90" s="198"/>
      <c r="K90" s="200"/>
      <c r="L90" s="200"/>
      <c r="M90" s="198"/>
      <c r="N90" s="198"/>
    </row>
    <row r="91" spans="1:14" x14ac:dyDescent="0.25">
      <c r="A91"/>
      <c r="B91"/>
      <c r="C91"/>
      <c r="D91"/>
      <c r="E91"/>
      <c r="F91"/>
      <c r="G91"/>
      <c r="H91"/>
      <c r="I91" s="3"/>
      <c r="J91" s="198"/>
      <c r="K91" s="200"/>
      <c r="L91" s="200"/>
      <c r="M91" s="198"/>
      <c r="N91" s="198"/>
    </row>
    <row r="92" spans="1:14" x14ac:dyDescent="0.25">
      <c r="A92"/>
      <c r="B92"/>
      <c r="C92"/>
      <c r="D92"/>
      <c r="E92"/>
      <c r="F92"/>
      <c r="G92"/>
      <c r="H92"/>
      <c r="I92" s="3"/>
      <c r="J92" s="198"/>
      <c r="K92" s="200"/>
      <c r="L92" s="200"/>
      <c r="M92" s="198"/>
      <c r="N92" s="198"/>
    </row>
    <row r="93" spans="1:14" x14ac:dyDescent="0.25">
      <c r="A93"/>
      <c r="B93"/>
      <c r="C93"/>
      <c r="D93"/>
      <c r="E93"/>
      <c r="F93"/>
      <c r="G93"/>
      <c r="H93"/>
      <c r="I93" s="3"/>
      <c r="J93" s="198"/>
      <c r="K93" s="200"/>
      <c r="L93" s="200"/>
      <c r="M93" s="198"/>
      <c r="N93" s="198"/>
    </row>
    <row r="94" spans="1:14" x14ac:dyDescent="0.25">
      <c r="A94"/>
      <c r="B94"/>
      <c r="C94"/>
      <c r="D94"/>
      <c r="E94"/>
      <c r="F94"/>
      <c r="G94"/>
      <c r="H94"/>
      <c r="I94" s="3"/>
      <c r="J94" s="3"/>
      <c r="K94" s="119"/>
      <c r="L94" s="119"/>
      <c r="M94" s="3"/>
      <c r="N94" s="3"/>
    </row>
    <row r="95" spans="1:14" x14ac:dyDescent="0.25">
      <c r="A95"/>
      <c r="B95"/>
      <c r="C95"/>
      <c r="D95"/>
      <c r="E95"/>
      <c r="F95"/>
      <c r="G95"/>
      <c r="H95"/>
      <c r="I95" s="3"/>
      <c r="J95" s="3"/>
      <c r="K95" s="119"/>
      <c r="L95" s="119"/>
      <c r="M95" s="3"/>
      <c r="N95" s="3"/>
    </row>
    <row r="96" spans="1:14" x14ac:dyDescent="0.25">
      <c r="A96"/>
      <c r="B96"/>
      <c r="C96"/>
      <c r="D96"/>
      <c r="E96"/>
      <c r="F96"/>
      <c r="G96"/>
      <c r="H96"/>
      <c r="I96" s="3"/>
      <c r="J96" s="198"/>
      <c r="K96" s="200"/>
      <c r="L96" s="200"/>
      <c r="M96" s="198"/>
      <c r="N96" s="198"/>
    </row>
    <row r="97" spans="1:17" x14ac:dyDescent="0.25">
      <c r="A97"/>
      <c r="B97"/>
      <c r="C97"/>
      <c r="D97"/>
      <c r="E97"/>
      <c r="F97"/>
      <c r="G97"/>
      <c r="H97"/>
      <c r="I97" s="3"/>
      <c r="J97" s="198"/>
      <c r="K97" s="200"/>
      <c r="L97" s="200"/>
      <c r="M97" s="198"/>
      <c r="N97" s="198"/>
    </row>
    <row r="98" spans="1:17" x14ac:dyDescent="0.25">
      <c r="A98"/>
      <c r="B98"/>
      <c r="C98"/>
      <c r="D98"/>
      <c r="E98"/>
      <c r="F98"/>
      <c r="G98"/>
      <c r="H98"/>
      <c r="I98" s="3"/>
      <c r="J98" s="198"/>
      <c r="K98" s="200"/>
      <c r="L98" s="200"/>
      <c r="M98" s="198"/>
      <c r="N98" s="198"/>
    </row>
    <row r="99" spans="1:17" x14ac:dyDescent="0.25">
      <c r="A99"/>
      <c r="B99"/>
      <c r="C99"/>
      <c r="D99"/>
      <c r="E99"/>
      <c r="F99"/>
      <c r="G99"/>
      <c r="H99"/>
      <c r="I99" s="3"/>
      <c r="J99" s="198"/>
      <c r="K99" s="199"/>
      <c r="L99" s="199"/>
      <c r="M99" s="198"/>
      <c r="N99" s="198"/>
    </row>
    <row r="100" spans="1:17" x14ac:dyDescent="0.25">
      <c r="A100"/>
      <c r="B100"/>
      <c r="C100"/>
      <c r="D100"/>
      <c r="E100"/>
      <c r="F100"/>
      <c r="G100"/>
      <c r="H100"/>
      <c r="I100" s="3"/>
      <c r="J100" s="198"/>
      <c r="K100" s="200"/>
      <c r="L100" s="200"/>
      <c r="M100" s="198"/>
      <c r="N100" s="198"/>
    </row>
    <row r="101" spans="1:17" x14ac:dyDescent="0.25">
      <c r="A101"/>
      <c r="B101"/>
      <c r="C101"/>
      <c r="D101"/>
      <c r="E101"/>
      <c r="F101"/>
      <c r="G101"/>
      <c r="H101"/>
      <c r="I101" s="3"/>
      <c r="J101" s="198"/>
      <c r="K101" s="200"/>
      <c r="L101" s="200"/>
      <c r="M101" s="198"/>
      <c r="N101" s="198"/>
    </row>
    <row r="102" spans="1:17" x14ac:dyDescent="0.25">
      <c r="A102"/>
      <c r="B102"/>
      <c r="C102"/>
      <c r="D102"/>
      <c r="E102"/>
      <c r="F102"/>
      <c r="G102"/>
      <c r="H102"/>
      <c r="I102" s="3"/>
      <c r="J102" s="198"/>
      <c r="K102" s="200"/>
      <c r="L102" s="200"/>
      <c r="M102" s="198"/>
      <c r="N102" s="198"/>
    </row>
    <row r="103" spans="1:17" x14ac:dyDescent="0.25">
      <c r="A103"/>
      <c r="B103"/>
      <c r="C103"/>
      <c r="D103"/>
      <c r="E103"/>
      <c r="F103"/>
      <c r="G103"/>
      <c r="H103"/>
      <c r="I103" s="3"/>
      <c r="J103" s="198"/>
      <c r="K103" s="200"/>
      <c r="L103" s="200"/>
      <c r="M103" s="198"/>
      <c r="N103" s="198"/>
    </row>
    <row r="104" spans="1:17" x14ac:dyDescent="0.25">
      <c r="A104"/>
      <c r="B104"/>
      <c r="C104"/>
      <c r="D104"/>
      <c r="E104"/>
      <c r="F104"/>
      <c r="G104"/>
      <c r="H104"/>
      <c r="I104" s="3"/>
      <c r="J104" s="198"/>
      <c r="K104" s="200"/>
      <c r="L104" s="200"/>
      <c r="M104" s="198"/>
      <c r="N104" s="198"/>
    </row>
    <row r="105" spans="1:17" x14ac:dyDescent="0.25">
      <c r="A105"/>
      <c r="B105"/>
      <c r="C105"/>
      <c r="D105"/>
      <c r="E105"/>
      <c r="F105"/>
      <c r="G105"/>
      <c r="H105"/>
      <c r="I105" s="3"/>
      <c r="J105" s="198"/>
      <c r="K105" s="200"/>
      <c r="L105" s="200"/>
      <c r="M105" s="198"/>
      <c r="N105" s="198"/>
    </row>
    <row r="106" spans="1:17" x14ac:dyDescent="0.25">
      <c r="A106"/>
      <c r="B106"/>
      <c r="C106"/>
      <c r="D106"/>
      <c r="E106"/>
      <c r="F106"/>
      <c r="G106"/>
      <c r="H106"/>
      <c r="I106" s="3"/>
      <c r="J106" s="198"/>
      <c r="K106" s="200"/>
      <c r="L106" s="200"/>
      <c r="M106" s="198"/>
      <c r="N106" s="198"/>
    </row>
    <row r="107" spans="1:17" x14ac:dyDescent="0.25">
      <c r="A107"/>
      <c r="B107"/>
      <c r="C107"/>
      <c r="D107"/>
      <c r="E107"/>
      <c r="F107"/>
      <c r="G107"/>
      <c r="H107"/>
      <c r="I107" s="3"/>
      <c r="J107" s="198"/>
      <c r="K107" s="200"/>
      <c r="L107" s="200"/>
      <c r="M107" s="198"/>
      <c r="N107" s="198"/>
    </row>
    <row r="108" spans="1:17" x14ac:dyDescent="0.25">
      <c r="A108"/>
      <c r="B108"/>
      <c r="C108"/>
      <c r="D108"/>
      <c r="E108"/>
      <c r="F108"/>
      <c r="G108"/>
      <c r="H108"/>
      <c r="I108" s="3"/>
      <c r="J108" s="198"/>
      <c r="K108" s="200"/>
      <c r="L108" s="200"/>
      <c r="M108" s="198"/>
      <c r="N108" s="198"/>
    </row>
    <row r="109" spans="1:17" x14ac:dyDescent="0.25">
      <c r="A109"/>
      <c r="B109"/>
      <c r="C109"/>
      <c r="D109"/>
      <c r="E109"/>
      <c r="F109"/>
      <c r="G109"/>
      <c r="H109"/>
      <c r="I109" s="3"/>
      <c r="J109" s="198"/>
      <c r="K109" s="200"/>
      <c r="L109" s="200"/>
      <c r="M109" s="198"/>
      <c r="N109" s="198"/>
    </row>
    <row r="110" spans="1:17" x14ac:dyDescent="0.25">
      <c r="A110"/>
      <c r="B110"/>
      <c r="C110"/>
      <c r="D110"/>
      <c r="E110"/>
      <c r="F110"/>
      <c r="G110"/>
      <c r="H110"/>
      <c r="I110" s="3"/>
      <c r="J110" s="198"/>
      <c r="K110" s="199"/>
      <c r="L110" s="199"/>
      <c r="M110" s="198"/>
      <c r="N110" s="198"/>
    </row>
    <row r="111" spans="1:17" x14ac:dyDescent="0.25">
      <c r="A111"/>
      <c r="B111"/>
      <c r="C111"/>
      <c r="D111"/>
      <c r="E111"/>
      <c r="F111"/>
      <c r="G111"/>
      <c r="H111"/>
      <c r="I111" s="3"/>
      <c r="J111" s="198"/>
      <c r="K111" s="200"/>
      <c r="L111" s="200"/>
      <c r="M111" s="198"/>
      <c r="N111" s="198"/>
    </row>
    <row r="112" spans="1:17" x14ac:dyDescent="0.25">
      <c r="A112"/>
      <c r="B112"/>
      <c r="C112"/>
      <c r="D112"/>
      <c r="E112"/>
      <c r="F112"/>
      <c r="G112" s="201"/>
      <c r="H112" s="201"/>
      <c r="I112" s="198"/>
      <c r="J112" s="198"/>
      <c r="K112" s="200"/>
      <c r="L112" s="200"/>
      <c r="M112" s="198"/>
      <c r="N112" s="198"/>
      <c r="O112" s="201"/>
      <c r="P112" s="201"/>
      <c r="Q112" s="201"/>
    </row>
    <row r="113" spans="1:17" x14ac:dyDescent="0.25">
      <c r="A113"/>
      <c r="B113"/>
      <c r="C113"/>
      <c r="D113"/>
      <c r="E113"/>
      <c r="F113"/>
      <c r="G113" s="201"/>
      <c r="H113" s="201"/>
      <c r="I113" s="198"/>
      <c r="J113" s="198"/>
      <c r="K113" s="200"/>
      <c r="L113" s="200"/>
      <c r="M113" s="198"/>
      <c r="N113" s="198"/>
      <c r="O113" s="201"/>
      <c r="P113" s="201"/>
      <c r="Q113" s="201"/>
    </row>
    <row r="114" spans="1:17" x14ac:dyDescent="0.25">
      <c r="A114"/>
      <c r="B114"/>
      <c r="C114"/>
      <c r="D114"/>
      <c r="E114"/>
      <c r="F114"/>
      <c r="G114" s="201"/>
      <c r="H114" s="201"/>
      <c r="I114" s="198"/>
      <c r="J114" s="198"/>
      <c r="K114" s="200"/>
      <c r="L114" s="200"/>
      <c r="M114" s="198"/>
      <c r="N114" s="198"/>
      <c r="O114" s="201"/>
      <c r="P114" s="201"/>
      <c r="Q114" s="201"/>
    </row>
    <row r="115" spans="1:17" x14ac:dyDescent="0.25">
      <c r="A115"/>
      <c r="B115"/>
      <c r="C115"/>
      <c r="D115"/>
      <c r="E115"/>
      <c r="F115"/>
      <c r="G115" s="201"/>
      <c r="H115" s="201"/>
      <c r="I115" s="198"/>
      <c r="J115" s="198"/>
      <c r="K115" s="200"/>
      <c r="L115" s="200"/>
      <c r="M115" s="198"/>
      <c r="N115" s="198"/>
      <c r="O115" s="201"/>
      <c r="P115" s="201"/>
      <c r="Q115" s="201"/>
    </row>
    <row r="116" spans="1:17" x14ac:dyDescent="0.25">
      <c r="A116"/>
      <c r="B116"/>
      <c r="C116"/>
      <c r="D116"/>
      <c r="E116"/>
      <c r="F116"/>
      <c r="G116" s="201"/>
      <c r="H116" s="201"/>
      <c r="I116" s="198"/>
      <c r="J116" s="198"/>
      <c r="K116" s="200"/>
      <c r="L116" s="200"/>
      <c r="M116" s="198"/>
      <c r="N116" s="198"/>
      <c r="O116" s="201"/>
      <c r="P116" s="201"/>
      <c r="Q116" s="201"/>
    </row>
    <row r="117" spans="1:17" x14ac:dyDescent="0.25">
      <c r="A117"/>
      <c r="B117"/>
      <c r="C117"/>
      <c r="D117"/>
      <c r="E117"/>
      <c r="F117"/>
      <c r="G117" s="201"/>
      <c r="H117" s="201"/>
      <c r="I117" s="198"/>
      <c r="J117" s="198"/>
      <c r="K117" s="200"/>
      <c r="L117" s="200"/>
      <c r="M117" s="198"/>
      <c r="N117" s="198"/>
      <c r="O117" s="201"/>
      <c r="P117" s="201"/>
      <c r="Q117" s="201"/>
    </row>
    <row r="118" spans="1:17" x14ac:dyDescent="0.25">
      <c r="A118"/>
      <c r="B118"/>
      <c r="C118"/>
      <c r="D118"/>
      <c r="E118"/>
      <c r="F118"/>
      <c r="G118" s="201"/>
      <c r="H118" s="201"/>
      <c r="I118" s="198"/>
      <c r="J118" s="198"/>
      <c r="K118" s="200"/>
      <c r="L118" s="200"/>
      <c r="M118" s="198"/>
      <c r="N118" s="198"/>
      <c r="O118" s="201"/>
      <c r="P118" s="201"/>
      <c r="Q118" s="201"/>
    </row>
    <row r="119" spans="1:17" x14ac:dyDescent="0.25">
      <c r="A119"/>
      <c r="B119"/>
      <c r="C119"/>
      <c r="D119"/>
      <c r="E119"/>
      <c r="F119"/>
      <c r="G119" s="201"/>
      <c r="H119" s="201"/>
      <c r="I119" s="198"/>
      <c r="J119" s="198"/>
      <c r="K119" s="200"/>
      <c r="L119" s="200"/>
      <c r="M119" s="198"/>
      <c r="N119" s="198"/>
      <c r="O119" s="201"/>
      <c r="P119" s="201"/>
      <c r="Q119" s="201"/>
    </row>
    <row r="120" spans="1:17" x14ac:dyDescent="0.25">
      <c r="A120"/>
      <c r="B120"/>
      <c r="C120"/>
      <c r="D120"/>
      <c r="E120"/>
      <c r="F120"/>
      <c r="G120" s="201"/>
      <c r="H120" s="201"/>
      <c r="I120" s="198"/>
      <c r="J120" s="198"/>
      <c r="K120" s="200"/>
      <c r="L120" s="200"/>
      <c r="M120" s="198"/>
      <c r="N120" s="198"/>
      <c r="O120" s="201"/>
      <c r="P120" s="201"/>
      <c r="Q120" s="201"/>
    </row>
    <row r="121" spans="1:17" x14ac:dyDescent="0.25">
      <c r="A121"/>
      <c r="B121"/>
      <c r="C121"/>
      <c r="D121"/>
      <c r="E121"/>
      <c r="F121"/>
      <c r="G121" s="201"/>
      <c r="H121" s="201"/>
      <c r="I121" s="198"/>
      <c r="J121" s="198"/>
      <c r="K121" s="199"/>
      <c r="L121" s="199"/>
      <c r="M121" s="198"/>
      <c r="N121" s="198"/>
      <c r="O121" s="201"/>
      <c r="P121" s="201"/>
      <c r="Q121" s="201"/>
    </row>
    <row r="122" spans="1:17" x14ac:dyDescent="0.25">
      <c r="A122"/>
      <c r="B122"/>
      <c r="C122"/>
      <c r="D122"/>
      <c r="E122"/>
      <c r="F122"/>
      <c r="G122" s="201"/>
      <c r="H122" s="201"/>
      <c r="I122" s="198"/>
      <c r="J122" s="198"/>
      <c r="K122" s="200"/>
      <c r="L122" s="200"/>
      <c r="M122" s="198"/>
      <c r="N122" s="198"/>
      <c r="O122" s="201"/>
      <c r="P122" s="201"/>
      <c r="Q122" s="201"/>
    </row>
    <row r="123" spans="1:17" x14ac:dyDescent="0.25">
      <c r="A123"/>
      <c r="B123"/>
      <c r="C123"/>
      <c r="D123"/>
      <c r="E123"/>
      <c r="F123"/>
      <c r="G123" s="201"/>
      <c r="H123" s="201"/>
      <c r="I123" s="198"/>
      <c r="J123" s="198"/>
      <c r="K123" s="200"/>
      <c r="L123" s="200"/>
      <c r="M123" s="198"/>
      <c r="N123" s="198"/>
      <c r="O123" s="201"/>
      <c r="P123" s="201"/>
      <c r="Q123" s="201"/>
    </row>
    <row r="124" spans="1:17" x14ac:dyDescent="0.3">
      <c r="G124" s="202"/>
      <c r="H124" s="202"/>
      <c r="I124" s="196"/>
      <c r="J124" s="196"/>
      <c r="K124" s="196"/>
      <c r="L124" s="196"/>
      <c r="M124" s="198"/>
      <c r="N124" s="198"/>
      <c r="O124" s="201"/>
      <c r="P124" s="201"/>
      <c r="Q124" s="201"/>
    </row>
    <row r="125" spans="1:17" x14ac:dyDescent="0.3">
      <c r="G125" s="202"/>
      <c r="H125" s="202"/>
      <c r="I125" s="196"/>
      <c r="J125" s="196"/>
      <c r="K125" s="196"/>
      <c r="L125" s="196"/>
      <c r="M125" s="198"/>
      <c r="N125" s="198"/>
      <c r="O125" s="201"/>
      <c r="P125" s="201"/>
      <c r="Q125" s="201"/>
    </row>
    <row r="126" spans="1:17" x14ac:dyDescent="0.3">
      <c r="G126" s="202"/>
      <c r="H126" s="202"/>
      <c r="I126" s="203"/>
      <c r="J126" s="203"/>
      <c r="K126" s="203"/>
      <c r="L126" s="203"/>
      <c r="M126" s="201"/>
      <c r="N126" s="201"/>
      <c r="O126" s="201"/>
      <c r="P126" s="201"/>
      <c r="Q126" s="201"/>
    </row>
  </sheetData>
  <sheetProtection sort="0" autoFilter="0" pivotTables="0"/>
  <mergeCells count="11">
    <mergeCell ref="K2:K3"/>
    <mergeCell ref="L2:L3"/>
    <mergeCell ref="A66:J66"/>
    <mergeCell ref="A1:J1"/>
    <mergeCell ref="A2:A3"/>
    <mergeCell ref="B2:B3"/>
    <mergeCell ref="C2:D2"/>
    <mergeCell ref="E2:E3"/>
    <mergeCell ref="F2:F3"/>
    <mergeCell ref="G2:I2"/>
    <mergeCell ref="J2:J3"/>
  </mergeCells>
  <pageMargins left="0.70866141732283472" right="0.70866141732283472" top="0.74803149606299213" bottom="0.74803149606299213" header="0.31496062992125984" footer="0.31496062992125984"/>
  <pageSetup paperSize="9" scale="61" orientation="landscape" r:id="rId1"/>
  <rowBreaks count="1" manualBreakCount="1">
    <brk id="12" max="1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
  <sheetViews>
    <sheetView view="pageBreakPreview" zoomScale="90" zoomScaleSheetLayoutView="90" workbookViewId="0">
      <selection activeCell="A4" sqref="A4:G4"/>
    </sheetView>
  </sheetViews>
  <sheetFormatPr defaultRowHeight="15" x14ac:dyDescent="0.25"/>
  <cols>
    <col min="1" max="1" width="23" customWidth="1"/>
    <col min="2" max="2" width="12.28515625" customWidth="1"/>
    <col min="3" max="3" width="10.7109375" customWidth="1"/>
    <col min="4" max="4" width="39.5703125" customWidth="1"/>
    <col min="5" max="5" width="29.140625" customWidth="1"/>
    <col min="6" max="6" width="21.5703125" customWidth="1"/>
    <col min="7" max="7" width="37.85546875" customWidth="1"/>
  </cols>
  <sheetData>
    <row r="1" spans="1:7" ht="18.75" x14ac:dyDescent="0.25">
      <c r="A1" s="454" t="s">
        <v>97</v>
      </c>
      <c r="B1" s="454"/>
      <c r="C1" s="454"/>
      <c r="D1" s="454"/>
      <c r="E1" s="454"/>
      <c r="F1" s="454"/>
      <c r="G1" s="454"/>
    </row>
    <row r="2" spans="1:7" ht="54.75" customHeight="1" x14ac:dyDescent="0.25">
      <c r="A2" s="429" t="s">
        <v>98</v>
      </c>
      <c r="B2" s="455" t="s">
        <v>99</v>
      </c>
      <c r="C2" s="456"/>
      <c r="D2" s="429" t="s">
        <v>101</v>
      </c>
      <c r="E2" s="429" t="s">
        <v>102</v>
      </c>
      <c r="F2" s="429" t="s">
        <v>103</v>
      </c>
      <c r="G2" s="433" t="s">
        <v>104</v>
      </c>
    </row>
    <row r="3" spans="1:7" ht="21" customHeight="1" x14ac:dyDescent="0.25">
      <c r="A3" s="431"/>
      <c r="B3" s="166" t="s">
        <v>53</v>
      </c>
      <c r="C3" s="166" t="s">
        <v>83</v>
      </c>
      <c r="D3" s="431"/>
      <c r="E3" s="431"/>
      <c r="F3" s="431"/>
      <c r="G3" s="433"/>
    </row>
    <row r="4" spans="1:7" ht="129" customHeight="1" x14ac:dyDescent="0.25">
      <c r="A4" s="251" t="s">
        <v>263</v>
      </c>
      <c r="B4" s="252">
        <v>0</v>
      </c>
      <c r="C4" s="252">
        <v>12</v>
      </c>
      <c r="D4" s="249" t="s">
        <v>304</v>
      </c>
      <c r="E4" s="249" t="s">
        <v>305</v>
      </c>
      <c r="F4" s="253" t="s">
        <v>367</v>
      </c>
      <c r="G4" s="238" t="s">
        <v>366</v>
      </c>
    </row>
    <row r="5" spans="1:7" ht="143.25" customHeight="1" x14ac:dyDescent="0.25">
      <c r="A5" s="51" t="s">
        <v>100</v>
      </c>
      <c r="B5" s="52"/>
      <c r="C5" s="52"/>
      <c r="D5" s="71"/>
      <c r="E5" s="91"/>
      <c r="F5" s="91"/>
      <c r="G5" s="65"/>
    </row>
  </sheetData>
  <mergeCells count="7">
    <mergeCell ref="A1:G1"/>
    <mergeCell ref="A2:A3"/>
    <mergeCell ref="B2:C2"/>
    <mergeCell ref="D2:D3"/>
    <mergeCell ref="E2:E3"/>
    <mergeCell ref="F2:F3"/>
    <mergeCell ref="G2:G3"/>
  </mergeCells>
  <pageMargins left="0.70866141732283472" right="0.70866141732283472" top="0.74803149606299213" bottom="0.74803149606299213" header="0.31496062992125984" footer="0.31496062992125984"/>
  <pageSetup paperSize="9" scale="9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9"/>
  <sheetViews>
    <sheetView view="pageBreakPreview" zoomScale="90" zoomScaleSheetLayoutView="90" workbookViewId="0">
      <selection activeCell="N24" sqref="N24"/>
    </sheetView>
  </sheetViews>
  <sheetFormatPr defaultRowHeight="15" x14ac:dyDescent="0.25"/>
  <cols>
    <col min="1" max="1" width="5.28515625" customWidth="1"/>
    <col min="2" max="2" width="27.28515625" customWidth="1"/>
    <col min="3" max="3" width="7.5703125" customWidth="1"/>
    <col min="4" max="4" width="7.85546875" customWidth="1"/>
    <col min="5" max="5" width="15.42578125" customWidth="1"/>
    <col min="6" max="6" width="26.42578125" customWidth="1"/>
    <col min="7" max="7" width="20.140625" customWidth="1"/>
    <col min="8" max="8" width="19.85546875" customWidth="1"/>
    <col min="9" max="9" width="15.5703125" customWidth="1"/>
  </cols>
  <sheetData>
    <row r="1" spans="1:9" ht="18.75" x14ac:dyDescent="0.25">
      <c r="A1" s="461" t="s">
        <v>105</v>
      </c>
      <c r="B1" s="461"/>
      <c r="C1" s="461"/>
      <c r="D1" s="461"/>
      <c r="E1" s="461"/>
      <c r="F1" s="461"/>
      <c r="G1" s="461"/>
      <c r="H1" s="461"/>
      <c r="I1" s="461"/>
    </row>
    <row r="2" spans="1:9" s="5" customFormat="1" ht="38.25" customHeight="1" x14ac:dyDescent="0.25">
      <c r="A2" s="459" t="s">
        <v>56</v>
      </c>
      <c r="B2" s="459" t="s">
        <v>106</v>
      </c>
      <c r="C2" s="460" t="s">
        <v>107</v>
      </c>
      <c r="D2" s="460"/>
      <c r="E2" s="459" t="s">
        <v>108</v>
      </c>
      <c r="F2" s="459" t="s">
        <v>87</v>
      </c>
      <c r="G2" s="459" t="s">
        <v>110</v>
      </c>
      <c r="H2" s="459"/>
      <c r="I2" s="459" t="s">
        <v>112</v>
      </c>
    </row>
    <row r="3" spans="1:9" s="5" customFormat="1" ht="55.5" customHeight="1" x14ac:dyDescent="0.25">
      <c r="A3" s="459"/>
      <c r="B3" s="459"/>
      <c r="C3" s="19" t="s">
        <v>53</v>
      </c>
      <c r="D3" s="19" t="s">
        <v>83</v>
      </c>
      <c r="E3" s="459"/>
      <c r="F3" s="459"/>
      <c r="G3" s="7" t="s">
        <v>109</v>
      </c>
      <c r="H3" s="7" t="s">
        <v>111</v>
      </c>
      <c r="I3" s="459"/>
    </row>
    <row r="4" spans="1:9" ht="18.75" x14ac:dyDescent="0.25">
      <c r="A4" s="53">
        <v>1</v>
      </c>
      <c r="B4" s="65"/>
      <c r="C4" s="55">
        <v>0</v>
      </c>
      <c r="D4" s="55">
        <v>0</v>
      </c>
      <c r="E4" s="77"/>
      <c r="F4" s="65"/>
      <c r="G4" s="21">
        <v>0</v>
      </c>
      <c r="H4" s="21">
        <v>0</v>
      </c>
      <c r="I4" s="77"/>
    </row>
    <row r="5" spans="1:9" ht="18.75" x14ac:dyDescent="0.25">
      <c r="A5" s="53">
        <v>2</v>
      </c>
      <c r="B5" s="65"/>
      <c r="C5" s="55">
        <v>0</v>
      </c>
      <c r="D5" s="55">
        <v>0</v>
      </c>
      <c r="E5" s="53"/>
      <c r="F5" s="65"/>
      <c r="G5" s="21">
        <v>0</v>
      </c>
      <c r="H5" s="21">
        <v>0</v>
      </c>
      <c r="I5" s="53"/>
    </row>
    <row r="6" spans="1:9" ht="18.75" x14ac:dyDescent="0.25">
      <c r="A6" s="53">
        <v>3</v>
      </c>
      <c r="B6" s="65"/>
      <c r="C6" s="55">
        <v>0</v>
      </c>
      <c r="D6" s="55">
        <v>0</v>
      </c>
      <c r="E6" s="53"/>
      <c r="F6" s="65"/>
      <c r="G6" s="21">
        <v>0</v>
      </c>
      <c r="H6" s="21">
        <v>0</v>
      </c>
      <c r="I6" s="53"/>
    </row>
    <row r="7" spans="1:9" ht="18.75" x14ac:dyDescent="0.25">
      <c r="A7" s="53">
        <v>4</v>
      </c>
      <c r="B7" s="65"/>
      <c r="C7" s="55">
        <v>0</v>
      </c>
      <c r="D7" s="55">
        <v>0</v>
      </c>
      <c r="E7" s="53"/>
      <c r="F7" s="65"/>
      <c r="G7" s="21">
        <v>0</v>
      </c>
      <c r="H7" s="21">
        <v>0</v>
      </c>
      <c r="I7" s="53"/>
    </row>
    <row r="8" spans="1:9" ht="18.75" x14ac:dyDescent="0.25">
      <c r="A8" s="53">
        <v>5</v>
      </c>
      <c r="B8" s="65"/>
      <c r="C8" s="55">
        <v>0</v>
      </c>
      <c r="D8" s="55">
        <v>0</v>
      </c>
      <c r="E8" s="53"/>
      <c r="F8" s="65"/>
      <c r="G8" s="21">
        <v>0</v>
      </c>
      <c r="H8" s="21">
        <v>0</v>
      </c>
      <c r="I8" s="53"/>
    </row>
    <row r="9" spans="1:9" ht="18.75" x14ac:dyDescent="0.25">
      <c r="A9" s="53">
        <v>6</v>
      </c>
      <c r="B9" s="65"/>
      <c r="C9" s="55">
        <v>0</v>
      </c>
      <c r="D9" s="55">
        <v>0</v>
      </c>
      <c r="E9" s="53"/>
      <c r="F9" s="65"/>
      <c r="G9" s="21">
        <v>0</v>
      </c>
      <c r="H9" s="21">
        <v>0</v>
      </c>
      <c r="I9" s="53"/>
    </row>
    <row r="10" spans="1:9" ht="18.75" x14ac:dyDescent="0.25">
      <c r="A10" s="53">
        <v>7</v>
      </c>
      <c r="B10" s="65"/>
      <c r="C10" s="55">
        <v>0</v>
      </c>
      <c r="D10" s="55">
        <v>0</v>
      </c>
      <c r="E10" s="53"/>
      <c r="F10" s="65"/>
      <c r="G10" s="21">
        <v>0</v>
      </c>
      <c r="H10" s="21">
        <v>0</v>
      </c>
      <c r="I10" s="53"/>
    </row>
    <row r="11" spans="1:9" ht="18.75" x14ac:dyDescent="0.25">
      <c r="A11" s="92">
        <v>8</v>
      </c>
      <c r="B11" s="65"/>
      <c r="C11" s="55">
        <v>0</v>
      </c>
      <c r="D11" s="55">
        <v>0</v>
      </c>
      <c r="E11" s="53"/>
      <c r="F11" s="65"/>
      <c r="G11" s="21">
        <v>0</v>
      </c>
      <c r="H11" s="21">
        <v>0</v>
      </c>
      <c r="I11" s="53"/>
    </row>
    <row r="12" spans="1:9" ht="18.75" x14ac:dyDescent="0.25">
      <c r="A12" s="92">
        <v>9</v>
      </c>
      <c r="B12" s="65"/>
      <c r="C12" s="55">
        <v>0</v>
      </c>
      <c r="D12" s="55">
        <v>0</v>
      </c>
      <c r="E12" s="53"/>
      <c r="F12" s="65"/>
      <c r="G12" s="21">
        <v>0</v>
      </c>
      <c r="H12" s="21">
        <v>0</v>
      </c>
      <c r="I12" s="53"/>
    </row>
    <row r="13" spans="1:9" ht="18.75" x14ac:dyDescent="0.25">
      <c r="A13" s="92">
        <v>10</v>
      </c>
      <c r="B13" s="65"/>
      <c r="C13" s="55">
        <v>0</v>
      </c>
      <c r="D13" s="55">
        <v>0</v>
      </c>
      <c r="E13" s="53"/>
      <c r="F13" s="65"/>
      <c r="G13" s="21">
        <v>0</v>
      </c>
      <c r="H13" s="21">
        <v>0</v>
      </c>
      <c r="I13" s="53"/>
    </row>
    <row r="14" spans="1:9" ht="18.75" x14ac:dyDescent="0.25">
      <c r="A14" s="92">
        <v>11</v>
      </c>
      <c r="B14" s="65"/>
      <c r="C14" s="55">
        <v>0</v>
      </c>
      <c r="D14" s="55">
        <v>0</v>
      </c>
      <c r="E14" s="53"/>
      <c r="F14" s="65"/>
      <c r="G14" s="21">
        <v>0</v>
      </c>
      <c r="H14" s="21">
        <v>0</v>
      </c>
      <c r="I14" s="53"/>
    </row>
    <row r="15" spans="1:9" ht="18.75" x14ac:dyDescent="0.25">
      <c r="A15" s="92">
        <v>12</v>
      </c>
      <c r="B15" s="65"/>
      <c r="C15" s="55">
        <v>0</v>
      </c>
      <c r="D15" s="55">
        <v>0</v>
      </c>
      <c r="E15" s="53"/>
      <c r="F15" s="65"/>
      <c r="G15" s="21">
        <v>0</v>
      </c>
      <c r="H15" s="21">
        <v>0</v>
      </c>
      <c r="I15" s="53"/>
    </row>
    <row r="16" spans="1:9" ht="18.75" x14ac:dyDescent="0.25">
      <c r="A16" s="92">
        <v>13</v>
      </c>
      <c r="B16" s="65"/>
      <c r="C16" s="55">
        <v>0</v>
      </c>
      <c r="D16" s="55">
        <v>0</v>
      </c>
      <c r="E16" s="53"/>
      <c r="F16" s="65"/>
      <c r="G16" s="21">
        <v>0</v>
      </c>
      <c r="H16" s="21">
        <v>0</v>
      </c>
      <c r="I16" s="53"/>
    </row>
    <row r="17" spans="1:9" ht="18.75" x14ac:dyDescent="0.25">
      <c r="A17" s="92">
        <v>14</v>
      </c>
      <c r="B17" s="65"/>
      <c r="C17" s="55">
        <v>0</v>
      </c>
      <c r="D17" s="55">
        <v>0</v>
      </c>
      <c r="E17" s="53"/>
      <c r="F17" s="65"/>
      <c r="G17" s="21">
        <v>0</v>
      </c>
      <c r="H17" s="21">
        <v>0</v>
      </c>
      <c r="I17" s="53"/>
    </row>
    <row r="18" spans="1:9" ht="18.75" x14ac:dyDescent="0.25">
      <c r="A18" s="92">
        <v>15</v>
      </c>
      <c r="B18" s="65"/>
      <c r="C18" s="55">
        <v>0</v>
      </c>
      <c r="D18" s="55">
        <v>0</v>
      </c>
      <c r="E18" s="53"/>
      <c r="F18" s="65"/>
      <c r="G18" s="21">
        <v>0</v>
      </c>
      <c r="H18" s="21">
        <v>0</v>
      </c>
      <c r="I18" s="53"/>
    </row>
    <row r="19" spans="1:9" ht="18.75" x14ac:dyDescent="0.25">
      <c r="A19" s="92">
        <v>16</v>
      </c>
      <c r="B19" s="65"/>
      <c r="C19" s="21">
        <v>0</v>
      </c>
      <c r="D19" s="21">
        <v>0</v>
      </c>
      <c r="E19" s="53"/>
      <c r="F19" s="65"/>
      <c r="G19" s="21">
        <v>0</v>
      </c>
      <c r="H19" s="21">
        <v>0</v>
      </c>
      <c r="I19" s="53"/>
    </row>
    <row r="20" spans="1:9" ht="18.75" x14ac:dyDescent="0.25">
      <c r="A20" s="92">
        <v>17</v>
      </c>
      <c r="B20" s="65"/>
      <c r="C20" s="21">
        <v>0</v>
      </c>
      <c r="D20" s="21">
        <v>0</v>
      </c>
      <c r="E20" s="53"/>
      <c r="F20" s="65"/>
      <c r="G20" s="21">
        <v>0</v>
      </c>
      <c r="H20" s="21">
        <v>0</v>
      </c>
      <c r="I20" s="53"/>
    </row>
    <row r="21" spans="1:9" ht="18.75" x14ac:dyDescent="0.25">
      <c r="A21" s="92">
        <v>18</v>
      </c>
      <c r="B21" s="65"/>
      <c r="C21" s="21">
        <v>0</v>
      </c>
      <c r="D21" s="21">
        <v>0</v>
      </c>
      <c r="E21" s="53"/>
      <c r="F21" s="65"/>
      <c r="G21" s="21">
        <v>0</v>
      </c>
      <c r="H21" s="21">
        <v>0</v>
      </c>
      <c r="I21" s="53"/>
    </row>
    <row r="22" spans="1:9" ht="18.75" x14ac:dyDescent="0.25">
      <c r="A22" s="92">
        <v>19</v>
      </c>
      <c r="B22" s="65"/>
      <c r="C22" s="21">
        <v>0</v>
      </c>
      <c r="D22" s="21">
        <v>0</v>
      </c>
      <c r="E22" s="53"/>
      <c r="F22" s="65"/>
      <c r="G22" s="21">
        <v>0</v>
      </c>
      <c r="H22" s="21">
        <v>0</v>
      </c>
      <c r="I22" s="53"/>
    </row>
    <row r="23" spans="1:9" ht="18.75" x14ac:dyDescent="0.25">
      <c r="A23" s="92">
        <v>20</v>
      </c>
      <c r="B23" s="65"/>
      <c r="C23" s="21">
        <v>0</v>
      </c>
      <c r="D23" s="21">
        <v>0</v>
      </c>
      <c r="E23" s="53"/>
      <c r="F23" s="65"/>
      <c r="G23" s="21">
        <v>0</v>
      </c>
      <c r="H23" s="21">
        <v>0</v>
      </c>
      <c r="I23" s="53"/>
    </row>
    <row r="24" spans="1:9" ht="18.75" x14ac:dyDescent="0.25">
      <c r="A24" s="92">
        <v>21</v>
      </c>
      <c r="B24" s="65"/>
      <c r="C24" s="21">
        <v>0</v>
      </c>
      <c r="D24" s="21">
        <v>0</v>
      </c>
      <c r="E24" s="53"/>
      <c r="F24" s="65"/>
      <c r="G24" s="21">
        <v>0</v>
      </c>
      <c r="H24" s="21">
        <v>0</v>
      </c>
      <c r="I24" s="53"/>
    </row>
    <row r="25" spans="1:9" ht="18.75" x14ac:dyDescent="0.25">
      <c r="A25" s="92">
        <v>22</v>
      </c>
      <c r="B25" s="65"/>
      <c r="C25" s="21">
        <v>0</v>
      </c>
      <c r="D25" s="21">
        <v>0</v>
      </c>
      <c r="E25" s="53"/>
      <c r="F25" s="65"/>
      <c r="G25" s="21">
        <v>0</v>
      </c>
      <c r="H25" s="21">
        <v>0</v>
      </c>
      <c r="I25" s="53"/>
    </row>
    <row r="26" spans="1:9" ht="18.75" x14ac:dyDescent="0.25">
      <c r="A26" s="92">
        <v>23</v>
      </c>
      <c r="B26" s="65"/>
      <c r="C26" s="21">
        <v>0</v>
      </c>
      <c r="D26" s="21">
        <v>0</v>
      </c>
      <c r="E26" s="53"/>
      <c r="F26" s="65"/>
      <c r="G26" s="21">
        <v>0</v>
      </c>
      <c r="H26" s="21">
        <v>0</v>
      </c>
      <c r="I26" s="53"/>
    </row>
    <row r="27" spans="1:9" ht="18.75" x14ac:dyDescent="0.25">
      <c r="A27" s="92">
        <v>24</v>
      </c>
      <c r="B27" s="65"/>
      <c r="C27" s="21">
        <v>0</v>
      </c>
      <c r="D27" s="21">
        <v>0</v>
      </c>
      <c r="E27" s="53"/>
      <c r="F27" s="65"/>
      <c r="G27" s="21">
        <v>0</v>
      </c>
      <c r="H27" s="21">
        <v>0</v>
      </c>
      <c r="I27" s="53"/>
    </row>
    <row r="28" spans="1:9" ht="18.75" x14ac:dyDescent="0.25">
      <c r="A28" s="92">
        <v>25</v>
      </c>
      <c r="B28" s="65"/>
      <c r="C28" s="21">
        <v>0</v>
      </c>
      <c r="D28" s="21">
        <v>0</v>
      </c>
      <c r="E28" s="53"/>
      <c r="F28" s="65"/>
      <c r="G28" s="21">
        <v>0</v>
      </c>
      <c r="H28" s="21">
        <v>0</v>
      </c>
      <c r="I28" s="53"/>
    </row>
    <row r="29" spans="1:9" ht="18.75" x14ac:dyDescent="0.25">
      <c r="A29" s="92">
        <v>26</v>
      </c>
      <c r="B29" s="78"/>
      <c r="C29" s="23">
        <v>0</v>
      </c>
      <c r="D29" s="23">
        <v>0</v>
      </c>
      <c r="E29" s="47"/>
      <c r="F29" s="78"/>
      <c r="G29" s="95">
        <v>0</v>
      </c>
      <c r="H29" s="95">
        <v>0</v>
      </c>
      <c r="I29" s="47"/>
    </row>
    <row r="30" spans="1:9" ht="18.75" x14ac:dyDescent="0.25">
      <c r="A30" s="92">
        <v>27</v>
      </c>
      <c r="B30" s="78"/>
      <c r="C30" s="23">
        <v>0</v>
      </c>
      <c r="D30" s="23">
        <v>0</v>
      </c>
      <c r="E30" s="47"/>
      <c r="F30" s="78"/>
      <c r="G30" s="95">
        <v>0</v>
      </c>
      <c r="H30" s="95">
        <v>0</v>
      </c>
      <c r="I30" s="47"/>
    </row>
    <row r="31" spans="1:9" ht="18.75" x14ac:dyDescent="0.25">
      <c r="A31" s="92">
        <v>28</v>
      </c>
      <c r="B31" s="78"/>
      <c r="C31" s="23">
        <v>0</v>
      </c>
      <c r="D31" s="23">
        <v>0</v>
      </c>
      <c r="E31" s="47"/>
      <c r="F31" s="78"/>
      <c r="G31" s="95">
        <v>0</v>
      </c>
      <c r="H31" s="95">
        <v>0</v>
      </c>
      <c r="I31" s="47"/>
    </row>
    <row r="32" spans="1:9" ht="18.75" x14ac:dyDescent="0.25">
      <c r="A32" s="92">
        <v>29</v>
      </c>
      <c r="B32" s="78"/>
      <c r="C32" s="23">
        <v>0</v>
      </c>
      <c r="D32" s="23">
        <v>0</v>
      </c>
      <c r="E32" s="47"/>
      <c r="F32" s="78"/>
      <c r="G32" s="95">
        <v>0</v>
      </c>
      <c r="H32" s="95">
        <v>0</v>
      </c>
      <c r="I32" s="47"/>
    </row>
    <row r="33" spans="1:9" ht="18.75" x14ac:dyDescent="0.25">
      <c r="A33" s="92">
        <v>30</v>
      </c>
      <c r="B33" s="78"/>
      <c r="C33" s="95">
        <v>0</v>
      </c>
      <c r="D33" s="95">
        <v>0</v>
      </c>
      <c r="E33" s="47"/>
      <c r="F33" s="78"/>
      <c r="G33" s="95">
        <v>0</v>
      </c>
      <c r="H33" s="95">
        <v>0</v>
      </c>
      <c r="I33" s="47"/>
    </row>
    <row r="34" spans="1:9" ht="18.75" x14ac:dyDescent="0.25">
      <c r="A34" s="92">
        <v>31</v>
      </c>
      <c r="B34" s="78"/>
      <c r="C34" s="95">
        <v>0</v>
      </c>
      <c r="D34" s="95">
        <v>0</v>
      </c>
      <c r="E34" s="47"/>
      <c r="F34" s="78"/>
      <c r="G34" s="95">
        <v>0</v>
      </c>
      <c r="H34" s="95">
        <v>0</v>
      </c>
      <c r="I34" s="47"/>
    </row>
    <row r="35" spans="1:9" ht="18.75" x14ac:dyDescent="0.25">
      <c r="A35" s="92">
        <v>32</v>
      </c>
      <c r="B35" s="78"/>
      <c r="C35" s="95">
        <v>0</v>
      </c>
      <c r="D35" s="95">
        <v>0</v>
      </c>
      <c r="E35" s="47"/>
      <c r="F35" s="78"/>
      <c r="G35" s="95">
        <v>0</v>
      </c>
      <c r="H35" s="95">
        <v>0</v>
      </c>
      <c r="I35" s="47"/>
    </row>
    <row r="36" spans="1:9" ht="18.75" x14ac:dyDescent="0.25">
      <c r="A36" s="92">
        <v>33</v>
      </c>
      <c r="B36" s="78"/>
      <c r="C36" s="95">
        <v>0</v>
      </c>
      <c r="D36" s="95">
        <v>0</v>
      </c>
      <c r="E36" s="47"/>
      <c r="F36" s="78"/>
      <c r="G36" s="95">
        <v>0</v>
      </c>
      <c r="H36" s="95">
        <v>0</v>
      </c>
      <c r="I36" s="47"/>
    </row>
    <row r="37" spans="1:9" ht="18.75" x14ac:dyDescent="0.25">
      <c r="A37" s="92">
        <v>34</v>
      </c>
      <c r="B37" s="78"/>
      <c r="C37" s="95">
        <v>0</v>
      </c>
      <c r="D37" s="95">
        <v>0</v>
      </c>
      <c r="E37" s="47"/>
      <c r="F37" s="78"/>
      <c r="G37" s="95">
        <v>0</v>
      </c>
      <c r="H37" s="95">
        <v>0</v>
      </c>
      <c r="I37" s="47"/>
    </row>
    <row r="38" spans="1:9" ht="18.75" x14ac:dyDescent="0.25">
      <c r="A38" s="92">
        <v>35</v>
      </c>
      <c r="B38" s="78"/>
      <c r="C38" s="95">
        <v>0</v>
      </c>
      <c r="D38" s="95">
        <v>0</v>
      </c>
      <c r="E38" s="47"/>
      <c r="F38" s="78"/>
      <c r="G38" s="95">
        <v>0</v>
      </c>
      <c r="H38" s="95">
        <v>0</v>
      </c>
      <c r="I38" s="47"/>
    </row>
    <row r="39" spans="1:9" ht="18.75" x14ac:dyDescent="0.25">
      <c r="A39" s="92">
        <v>36</v>
      </c>
      <c r="B39" s="78"/>
      <c r="C39" s="95">
        <v>0</v>
      </c>
      <c r="D39" s="95">
        <v>0</v>
      </c>
      <c r="E39" s="47"/>
      <c r="F39" s="78"/>
      <c r="G39" s="95">
        <v>0</v>
      </c>
      <c r="H39" s="95">
        <v>0</v>
      </c>
      <c r="I39" s="47"/>
    </row>
    <row r="40" spans="1:9" ht="18.75" x14ac:dyDescent="0.25">
      <c r="A40" s="92">
        <v>37</v>
      </c>
      <c r="B40" s="78"/>
      <c r="C40" s="95">
        <v>0</v>
      </c>
      <c r="D40" s="95">
        <v>0</v>
      </c>
      <c r="E40" s="47"/>
      <c r="F40" s="78"/>
      <c r="G40" s="95">
        <v>0</v>
      </c>
      <c r="H40" s="95">
        <v>0</v>
      </c>
      <c r="I40" s="47"/>
    </row>
    <row r="41" spans="1:9" ht="18.75" x14ac:dyDescent="0.25">
      <c r="A41" s="92">
        <v>38</v>
      </c>
      <c r="B41" s="78"/>
      <c r="C41" s="95">
        <v>0</v>
      </c>
      <c r="D41" s="95">
        <v>0</v>
      </c>
      <c r="E41" s="47"/>
      <c r="F41" s="78"/>
      <c r="G41" s="95">
        <v>0</v>
      </c>
      <c r="H41" s="95">
        <v>0</v>
      </c>
      <c r="I41" s="47"/>
    </row>
    <row r="42" spans="1:9" ht="18.75" x14ac:dyDescent="0.25">
      <c r="A42" s="92">
        <v>39</v>
      </c>
      <c r="B42" s="78"/>
      <c r="C42" s="95">
        <v>0</v>
      </c>
      <c r="D42" s="95">
        <v>0</v>
      </c>
      <c r="E42" s="47"/>
      <c r="F42" s="78"/>
      <c r="G42" s="95">
        <v>0</v>
      </c>
      <c r="H42" s="95">
        <v>0</v>
      </c>
      <c r="I42" s="47"/>
    </row>
    <row r="43" spans="1:9" ht="18.75" x14ac:dyDescent="0.25">
      <c r="A43" s="92">
        <v>40</v>
      </c>
      <c r="B43" s="78"/>
      <c r="C43" s="95">
        <v>0</v>
      </c>
      <c r="D43" s="95">
        <v>0</v>
      </c>
      <c r="E43" s="47"/>
      <c r="F43" s="78"/>
      <c r="G43" s="95">
        <v>0</v>
      </c>
      <c r="H43" s="95">
        <v>0</v>
      </c>
      <c r="I43" s="47"/>
    </row>
    <row r="44" spans="1:9" ht="18.75" x14ac:dyDescent="0.25">
      <c r="A44" s="92">
        <v>41</v>
      </c>
      <c r="B44" s="78"/>
      <c r="C44" s="95">
        <v>0</v>
      </c>
      <c r="D44" s="95">
        <v>0</v>
      </c>
      <c r="E44" s="47"/>
      <c r="F44" s="78"/>
      <c r="G44" s="95">
        <v>0</v>
      </c>
      <c r="H44" s="95">
        <v>0</v>
      </c>
      <c r="I44" s="47"/>
    </row>
    <row r="45" spans="1:9" ht="18.75" x14ac:dyDescent="0.25">
      <c r="A45" s="92">
        <v>42</v>
      </c>
      <c r="B45" s="78"/>
      <c r="C45" s="95">
        <v>0</v>
      </c>
      <c r="D45" s="95">
        <v>0</v>
      </c>
      <c r="E45" s="47"/>
      <c r="F45" s="78"/>
      <c r="G45" s="95">
        <v>0</v>
      </c>
      <c r="H45" s="95">
        <v>0</v>
      </c>
      <c r="I45" s="47"/>
    </row>
    <row r="46" spans="1:9" ht="18.75" x14ac:dyDescent="0.25">
      <c r="A46" s="92">
        <v>43</v>
      </c>
      <c r="B46" s="78"/>
      <c r="C46" s="95">
        <v>0</v>
      </c>
      <c r="D46" s="95">
        <v>0</v>
      </c>
      <c r="E46" s="47"/>
      <c r="F46" s="78"/>
      <c r="G46" s="95">
        <v>0</v>
      </c>
      <c r="H46" s="95">
        <v>0</v>
      </c>
      <c r="I46" s="47"/>
    </row>
    <row r="47" spans="1:9" ht="18.75" x14ac:dyDescent="0.25">
      <c r="A47" s="92">
        <v>44</v>
      </c>
      <c r="B47" s="78"/>
      <c r="C47" s="95">
        <v>0</v>
      </c>
      <c r="D47" s="95">
        <v>0</v>
      </c>
      <c r="E47" s="47"/>
      <c r="F47" s="78"/>
      <c r="G47" s="95">
        <v>0</v>
      </c>
      <c r="H47" s="95">
        <v>0</v>
      </c>
      <c r="I47" s="47"/>
    </row>
    <row r="48" spans="1:9" ht="18.75" x14ac:dyDescent="0.25">
      <c r="A48" s="92">
        <v>45</v>
      </c>
      <c r="B48" s="78"/>
      <c r="C48" s="95">
        <v>0</v>
      </c>
      <c r="D48" s="95">
        <v>0</v>
      </c>
      <c r="E48" s="47"/>
      <c r="F48" s="78"/>
      <c r="G48" s="95">
        <v>0</v>
      </c>
      <c r="H48" s="95">
        <v>0</v>
      </c>
      <c r="I48" s="47"/>
    </row>
    <row r="49" spans="1:9" ht="18.75" x14ac:dyDescent="0.25">
      <c r="A49" s="92">
        <v>46</v>
      </c>
      <c r="B49" s="78"/>
      <c r="C49" s="95">
        <v>0</v>
      </c>
      <c r="D49" s="95">
        <v>0</v>
      </c>
      <c r="E49" s="47"/>
      <c r="F49" s="78"/>
      <c r="G49" s="95">
        <v>0</v>
      </c>
      <c r="H49" s="95">
        <v>0</v>
      </c>
      <c r="I49" s="47"/>
    </row>
    <row r="50" spans="1:9" ht="18.75" x14ac:dyDescent="0.25">
      <c r="A50" s="92">
        <v>47</v>
      </c>
      <c r="B50" s="78"/>
      <c r="C50" s="95">
        <v>0</v>
      </c>
      <c r="D50" s="95">
        <v>0</v>
      </c>
      <c r="E50" s="47"/>
      <c r="F50" s="78"/>
      <c r="G50" s="95">
        <v>0</v>
      </c>
      <c r="H50" s="95">
        <v>0</v>
      </c>
      <c r="I50" s="47"/>
    </row>
    <row r="51" spans="1:9" ht="18.75" x14ac:dyDescent="0.25">
      <c r="A51" s="92">
        <v>48</v>
      </c>
      <c r="B51" s="78"/>
      <c r="C51" s="95">
        <v>0</v>
      </c>
      <c r="D51" s="95">
        <v>0</v>
      </c>
      <c r="E51" s="47"/>
      <c r="F51" s="78"/>
      <c r="G51" s="95">
        <v>0</v>
      </c>
      <c r="H51" s="95">
        <v>0</v>
      </c>
      <c r="I51" s="47"/>
    </row>
    <row r="52" spans="1:9" ht="18.75" x14ac:dyDescent="0.25">
      <c r="A52" s="92">
        <v>49</v>
      </c>
      <c r="B52" s="78"/>
      <c r="C52" s="95">
        <v>0</v>
      </c>
      <c r="D52" s="95">
        <v>0</v>
      </c>
      <c r="E52" s="47"/>
      <c r="F52" s="78"/>
      <c r="G52" s="95">
        <v>0</v>
      </c>
      <c r="H52" s="95">
        <v>0</v>
      </c>
      <c r="I52" s="47"/>
    </row>
    <row r="53" spans="1:9" ht="18.75" x14ac:dyDescent="0.25">
      <c r="A53" s="92">
        <v>50</v>
      </c>
      <c r="B53" s="78"/>
      <c r="C53" s="95">
        <v>0</v>
      </c>
      <c r="D53" s="95">
        <v>0</v>
      </c>
      <c r="E53" s="47"/>
      <c r="F53" s="78"/>
      <c r="G53" s="95">
        <v>0</v>
      </c>
      <c r="H53" s="95">
        <v>0</v>
      </c>
      <c r="I53" s="47"/>
    </row>
    <row r="54" spans="1:9" ht="18.75" x14ac:dyDescent="0.25">
      <c r="A54" s="92">
        <v>51</v>
      </c>
      <c r="B54" s="78"/>
      <c r="C54" s="95">
        <v>0</v>
      </c>
      <c r="D54" s="95">
        <v>0</v>
      </c>
      <c r="E54" s="47"/>
      <c r="F54" s="78"/>
      <c r="G54" s="95">
        <v>0</v>
      </c>
      <c r="H54" s="95">
        <v>0</v>
      </c>
      <c r="I54" s="47"/>
    </row>
    <row r="55" spans="1:9" ht="18.75" x14ac:dyDescent="0.25">
      <c r="A55" s="92">
        <v>52</v>
      </c>
      <c r="B55" s="78"/>
      <c r="C55" s="95">
        <v>0</v>
      </c>
      <c r="D55" s="95">
        <v>0</v>
      </c>
      <c r="E55" s="47"/>
      <c r="F55" s="78"/>
      <c r="G55" s="95">
        <v>0</v>
      </c>
      <c r="H55" s="95">
        <v>0</v>
      </c>
      <c r="I55" s="47"/>
    </row>
    <row r="56" spans="1:9" ht="18.75" x14ac:dyDescent="0.25">
      <c r="A56" s="92">
        <v>53</v>
      </c>
      <c r="B56" s="78"/>
      <c r="C56" s="95">
        <v>0</v>
      </c>
      <c r="D56" s="95">
        <v>0</v>
      </c>
      <c r="E56" s="47"/>
      <c r="F56" s="78"/>
      <c r="G56" s="95">
        <v>0</v>
      </c>
      <c r="H56" s="95">
        <v>0</v>
      </c>
      <c r="I56" s="47"/>
    </row>
    <row r="57" spans="1:9" ht="18.75" x14ac:dyDescent="0.25">
      <c r="A57" s="92">
        <v>52</v>
      </c>
      <c r="B57" s="78"/>
      <c r="C57" s="95">
        <v>0</v>
      </c>
      <c r="D57" s="95">
        <v>0</v>
      </c>
      <c r="E57" s="47"/>
      <c r="F57" s="78"/>
      <c r="G57" s="95">
        <v>0</v>
      </c>
      <c r="H57" s="95">
        <v>0</v>
      </c>
      <c r="I57" s="47"/>
    </row>
    <row r="58" spans="1:9" ht="18.75" x14ac:dyDescent="0.25">
      <c r="A58" s="92">
        <v>55</v>
      </c>
      <c r="B58" s="78"/>
      <c r="C58" s="23">
        <v>0</v>
      </c>
      <c r="D58" s="23">
        <v>0</v>
      </c>
      <c r="E58" s="47"/>
      <c r="F58" s="78"/>
      <c r="G58" s="95">
        <v>0</v>
      </c>
      <c r="H58" s="95">
        <v>0</v>
      </c>
      <c r="I58" s="47"/>
    </row>
    <row r="59" spans="1:9" ht="18.75" x14ac:dyDescent="0.25">
      <c r="A59" s="457" t="s">
        <v>84</v>
      </c>
      <c r="B59" s="458"/>
      <c r="C59" s="34">
        <f>SUM(C4:C58)</f>
        <v>0</v>
      </c>
      <c r="D59" s="34">
        <f>SUM(D4:D58)</f>
        <v>0</v>
      </c>
      <c r="E59" s="50"/>
      <c r="F59" s="50"/>
      <c r="G59" s="34">
        <f>SUM(G4:G58)</f>
        <v>0</v>
      </c>
      <c r="H59" s="34">
        <f>SUM(H4:H58)</f>
        <v>0</v>
      </c>
      <c r="I59" s="50"/>
    </row>
  </sheetData>
  <sheetProtection sheet="1" sort="0" autoFilter="0" pivotTables="0"/>
  <mergeCells count="9">
    <mergeCell ref="A59:B59"/>
    <mergeCell ref="A2:A3"/>
    <mergeCell ref="B2:B3"/>
    <mergeCell ref="C2:D2"/>
    <mergeCell ref="A1:I1"/>
    <mergeCell ref="E2:E3"/>
    <mergeCell ref="F2:F3"/>
    <mergeCell ref="G2:H2"/>
    <mergeCell ref="I2:I3"/>
  </mergeCells>
  <pageMargins left="0.7" right="0.7" top="0.75" bottom="0.75" header="0.3" footer="0.3"/>
  <pageSetup paperSize="9" scale="9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86"/>
  <sheetViews>
    <sheetView view="pageBreakPreview" topLeftCell="A7" zoomScale="70" zoomScaleNormal="80" zoomScaleSheetLayoutView="70" workbookViewId="0">
      <selection activeCell="G9" sqref="G9"/>
    </sheetView>
  </sheetViews>
  <sheetFormatPr defaultRowHeight="15" x14ac:dyDescent="0.25"/>
  <cols>
    <col min="1" max="1" width="21.140625" customWidth="1"/>
    <col min="2" max="2" width="8.140625" style="5" customWidth="1"/>
    <col min="3" max="3" width="7.7109375" style="5" customWidth="1"/>
    <col min="4" max="4" width="30.140625" customWidth="1"/>
    <col min="5" max="5" width="29.140625" customWidth="1"/>
    <col min="6" max="6" width="17.7109375" customWidth="1"/>
    <col min="7" max="7" width="21.28515625" customWidth="1"/>
    <col min="8" max="8" width="17.28515625" customWidth="1"/>
    <col min="9" max="9" width="10.28515625" style="5" customWidth="1"/>
    <col min="10" max="10" width="7.85546875" style="5" customWidth="1"/>
    <col min="11" max="11" width="30" customWidth="1"/>
    <col min="12" max="12" width="29.28515625" customWidth="1"/>
    <col min="13" max="13" width="17.28515625" customWidth="1"/>
    <col min="14" max="14" width="20.85546875" customWidth="1"/>
  </cols>
  <sheetData>
    <row r="1" spans="1:14" s="5" customFormat="1" ht="18.75" x14ac:dyDescent="0.3">
      <c r="A1" s="2" t="s">
        <v>223</v>
      </c>
      <c r="B1" s="48"/>
      <c r="C1" s="48"/>
      <c r="D1" s="48"/>
      <c r="E1" s="48"/>
      <c r="F1" s="48"/>
      <c r="G1" s="48"/>
      <c r="H1" s="59"/>
      <c r="I1" s="59"/>
      <c r="J1" s="59"/>
      <c r="K1" s="59"/>
      <c r="L1" s="59"/>
      <c r="M1" s="59"/>
      <c r="N1" s="59"/>
    </row>
    <row r="2" spans="1:14" ht="18.75" x14ac:dyDescent="0.3">
      <c r="A2" s="464" t="s">
        <v>237</v>
      </c>
      <c r="B2" s="464"/>
      <c r="C2" s="464"/>
      <c r="D2" s="464"/>
      <c r="E2" s="464"/>
      <c r="F2" s="464"/>
      <c r="G2" s="464"/>
      <c r="H2" s="37"/>
      <c r="I2" s="59"/>
      <c r="J2" s="59"/>
      <c r="K2" s="37"/>
      <c r="L2" s="37"/>
      <c r="M2" s="37"/>
      <c r="N2" s="37"/>
    </row>
    <row r="3" spans="1:14" s="5" customFormat="1" ht="18.75" customHeight="1" x14ac:dyDescent="0.25">
      <c r="A3" s="433" t="s">
        <v>113</v>
      </c>
      <c r="B3" s="462" t="s">
        <v>107</v>
      </c>
      <c r="C3" s="462"/>
      <c r="D3" s="433" t="s">
        <v>242</v>
      </c>
      <c r="E3" s="463" t="s">
        <v>235</v>
      </c>
      <c r="F3" s="433" t="s">
        <v>115</v>
      </c>
      <c r="G3" s="433" t="s">
        <v>116</v>
      </c>
      <c r="H3" s="433" t="s">
        <v>113</v>
      </c>
      <c r="I3" s="462" t="s">
        <v>107</v>
      </c>
      <c r="J3" s="462"/>
      <c r="K3" s="433" t="s">
        <v>241</v>
      </c>
      <c r="L3" s="463" t="s">
        <v>235</v>
      </c>
      <c r="M3" s="433" t="s">
        <v>115</v>
      </c>
      <c r="N3" s="433" t="s">
        <v>116</v>
      </c>
    </row>
    <row r="4" spans="1:14" s="5" customFormat="1" ht="102.75" customHeight="1" x14ac:dyDescent="0.25">
      <c r="A4" s="433"/>
      <c r="B4" s="49" t="s">
        <v>53</v>
      </c>
      <c r="C4" s="49" t="s">
        <v>83</v>
      </c>
      <c r="D4" s="433"/>
      <c r="E4" s="463"/>
      <c r="F4" s="433"/>
      <c r="G4" s="433"/>
      <c r="H4" s="433"/>
      <c r="I4" s="49" t="s">
        <v>53</v>
      </c>
      <c r="J4" s="49" t="s">
        <v>83</v>
      </c>
      <c r="K4" s="433"/>
      <c r="L4" s="463"/>
      <c r="M4" s="433"/>
      <c r="N4" s="433"/>
    </row>
    <row r="5" spans="1:14" ht="18.75" x14ac:dyDescent="0.3">
      <c r="A5" s="60" t="s">
        <v>215</v>
      </c>
      <c r="B5" s="34">
        <f>B6+B7+B8+B9+B10+B11+B12+B13+B14+B15+B16+B17+B18+B19+B20+B21+B22+B23+B24+B25+B26+B27+B28+B29+B30+B31+B32+B33+B34+B35+B36+B37+B38+B39+B40+B41+B42+B43+B44+B45+B46+B47+B48+B49+B50+B51+B52+B53+B54+B55+B56+B57+B58+B59+B60+B61+B62+B63+B64+B65+B66+B67+B68+B69+B70+B71+B72+B73+B74+B75+B76+B77+B78+B79+B80+B81+B82+B83+B84+B85+B86+B87+B88+B89+B90+B91+B92+B93+B94+B95+B96+B97+B98+B99+B100+B101+B102+B103+B104+B105+B106+B107+B108+B109+B110+B111+B112+B113+B114+B115+B116+B117+B118+B119+B120+B121+B122+B123+B124+B125+B126+B127+B128+B129+B130+B131+B132+B133+B134+B135+B136+B137+B138+B139+B140+B141+B142+B143+B144+B145+B146</f>
        <v>2</v>
      </c>
      <c r="C5" s="34">
        <f>C6+C7+C8+C9+C10+C11+C12+C13+C14+C15+C16+C17+C18+C19+C20+C21+C22+C23+C24+C25+C26+C27+C28+C29+C30+C31+C32+C33+C34+C35+C36+C37+C38+C39+C40+C41+C42+C43+C44+C45+C46+C47+C48+C49+C50+C51+C52+C53+C54+C55+C56+C57+C58+C59+C60+C61+C62++C63+C64+C65+C66+C67+C68+C69+C70+C71+C72+C73+C74+C75+C76+C77+C78+C79+C80+C81+C82+C83+C84+C85+C86+C87+C88+C89+C90+C92+C91+C93+C94+C95+C96+C97++C98+C99+C100+C101+C102+C103+C104+C105+C106+C107+C108+C109+C110+C111+C112+C113+C114+C115+C116+C117+C118+C119+C120+C121+C122+C123+C124+C125+C126+C127+C128+C129+C130+C131+C132+C133+C134+C135+C136+C137+C138+C139+C140+C141+C142+C143+C144+C145+C146</f>
        <v>2</v>
      </c>
      <c r="D5" s="217"/>
      <c r="E5" s="217"/>
      <c r="F5" s="34">
        <f>SUM(F6:F146)</f>
        <v>351</v>
      </c>
      <c r="G5" s="217"/>
      <c r="H5" s="60" t="s">
        <v>114</v>
      </c>
      <c r="I5" s="34">
        <f>I6+I7+I8+I9+I10+I11+I12+I13+I14+I15+I16+I17+I18+I19+I20+I21+I22+I23+I24+I25+I26+I27+I28+I29+I30+I31+I32+I33+I34+I35+I36+I37+I38+I39+I40+I41+I42+I43+I44+I45+I46+I47+I48+I49+I50+I51+I52+I53+I54+I55+I56+I57+I58+I59+I60+I61+I62+I63+I64+I65+I66+I67+I68+I69+I70+I71+I72+I73+I74+I75+I76+I77+I78+I79+I80+I81+I82+I83+I84+I85+I86+I87+I88+I89+I90+I91+I92+I93+I94+I95+I96+I97+I98+I99+I100+I101+I102+I103+I104+I105+I106+I107+I108+I109+I110+I111+I112+I113+I114+I115+I116+I117+I118+I119+I120+I121+I122+I123+I124+I125+I126+I127+I128+I129+I130+I131+I132+I133+I134+I135+I136+I137+I138+I139+I140+I141+I142+I143+I144+I145+I146</f>
        <v>20</v>
      </c>
      <c r="J5" s="34">
        <f>SUM(J6:J146)</f>
        <v>20</v>
      </c>
      <c r="K5" s="217"/>
      <c r="L5" s="217"/>
      <c r="M5" s="34">
        <f>SUM(M6:M146)</f>
        <v>3475</v>
      </c>
      <c r="N5" s="217"/>
    </row>
    <row r="6" spans="1:14" ht="93.75" x14ac:dyDescent="0.25">
      <c r="A6" s="158"/>
      <c r="B6" s="157">
        <v>1</v>
      </c>
      <c r="C6" s="157">
        <v>1</v>
      </c>
      <c r="D6" s="255" t="s">
        <v>306</v>
      </c>
      <c r="E6" s="254" t="s">
        <v>307</v>
      </c>
      <c r="F6" s="254">
        <v>200</v>
      </c>
      <c r="G6" s="254" t="s">
        <v>308</v>
      </c>
      <c r="H6" s="158"/>
      <c r="I6" s="256">
        <v>1</v>
      </c>
      <c r="J6" s="256">
        <v>1</v>
      </c>
      <c r="K6" s="257" t="s">
        <v>311</v>
      </c>
      <c r="L6" s="258" t="s">
        <v>307</v>
      </c>
      <c r="M6" s="258">
        <v>200</v>
      </c>
      <c r="N6" s="258" t="s">
        <v>312</v>
      </c>
    </row>
    <row r="7" spans="1:14" ht="93.75" x14ac:dyDescent="0.25">
      <c r="A7" s="61"/>
      <c r="B7" s="21">
        <v>1</v>
      </c>
      <c r="C7" s="21">
        <v>1</v>
      </c>
      <c r="D7" s="238" t="s">
        <v>309</v>
      </c>
      <c r="E7" s="237" t="s">
        <v>65</v>
      </c>
      <c r="F7" s="237">
        <v>120</v>
      </c>
      <c r="G7" s="237" t="s">
        <v>310</v>
      </c>
      <c r="H7" s="61"/>
      <c r="I7" s="92">
        <v>1</v>
      </c>
      <c r="J7" s="92">
        <v>1</v>
      </c>
      <c r="K7" s="259" t="s">
        <v>313</v>
      </c>
      <c r="L7" s="258" t="s">
        <v>307</v>
      </c>
      <c r="M7" s="193">
        <v>180</v>
      </c>
      <c r="N7" s="193" t="s">
        <v>314</v>
      </c>
    </row>
    <row r="8" spans="1:14" ht="168.75" x14ac:dyDescent="0.25">
      <c r="A8" s="61"/>
      <c r="B8" s="21">
        <v>0</v>
      </c>
      <c r="C8" s="21">
        <v>0</v>
      </c>
      <c r="D8" s="361" t="s">
        <v>785</v>
      </c>
      <c r="E8" s="362" t="s">
        <v>66</v>
      </c>
      <c r="F8" s="363">
        <v>14</v>
      </c>
      <c r="G8" s="362" t="s">
        <v>784</v>
      </c>
      <c r="H8" s="61"/>
      <c r="I8" s="92">
        <v>1</v>
      </c>
      <c r="J8" s="92">
        <v>1</v>
      </c>
      <c r="K8" s="259" t="s">
        <v>315</v>
      </c>
      <c r="L8" s="258" t="s">
        <v>307</v>
      </c>
      <c r="M8" s="193">
        <v>75</v>
      </c>
      <c r="N8" s="258" t="s">
        <v>316</v>
      </c>
    </row>
    <row r="9" spans="1:14" ht="187.5" x14ac:dyDescent="0.25">
      <c r="A9" s="61"/>
      <c r="B9" s="21">
        <v>0</v>
      </c>
      <c r="C9" s="21">
        <v>0</v>
      </c>
      <c r="D9" s="364" t="s">
        <v>786</v>
      </c>
      <c r="E9" s="362" t="s">
        <v>66</v>
      </c>
      <c r="F9" s="365">
        <v>17</v>
      </c>
      <c r="G9" s="362" t="s">
        <v>784</v>
      </c>
      <c r="H9" s="61"/>
      <c r="I9" s="92">
        <v>1</v>
      </c>
      <c r="J9" s="92">
        <v>1</v>
      </c>
      <c r="K9" s="259" t="s">
        <v>317</v>
      </c>
      <c r="L9" s="258" t="s">
        <v>307</v>
      </c>
      <c r="M9" s="193">
        <v>150</v>
      </c>
      <c r="N9" s="193" t="s">
        <v>318</v>
      </c>
    </row>
    <row r="10" spans="1:14" ht="75" x14ac:dyDescent="0.25">
      <c r="A10" s="61"/>
      <c r="B10" s="21">
        <v>0</v>
      </c>
      <c r="C10" s="21">
        <v>0</v>
      </c>
      <c r="D10" s="65"/>
      <c r="E10" s="92"/>
      <c r="F10" s="21">
        <v>0</v>
      </c>
      <c r="G10" s="53"/>
      <c r="H10" s="61"/>
      <c r="I10" s="92">
        <v>1</v>
      </c>
      <c r="J10" s="92">
        <v>1</v>
      </c>
      <c r="K10" s="259" t="s">
        <v>319</v>
      </c>
      <c r="L10" s="258" t="s">
        <v>307</v>
      </c>
      <c r="M10" s="193">
        <v>89</v>
      </c>
      <c r="N10" s="258" t="s">
        <v>316</v>
      </c>
    </row>
    <row r="11" spans="1:14" ht="75" x14ac:dyDescent="0.25">
      <c r="A11" s="61"/>
      <c r="B11" s="21">
        <v>0</v>
      </c>
      <c r="C11" s="21">
        <v>0</v>
      </c>
      <c r="D11" s="65"/>
      <c r="E11" s="92"/>
      <c r="F11" s="21">
        <v>0</v>
      </c>
      <c r="G11" s="53"/>
      <c r="H11" s="61"/>
      <c r="I11" s="92">
        <v>1</v>
      </c>
      <c r="J11" s="92">
        <v>1</v>
      </c>
      <c r="K11" s="260" t="s">
        <v>320</v>
      </c>
      <c r="L11" s="261" t="s">
        <v>307</v>
      </c>
      <c r="M11" s="260">
        <v>120</v>
      </c>
      <c r="N11" s="260" t="s">
        <v>321</v>
      </c>
    </row>
    <row r="12" spans="1:14" ht="75" x14ac:dyDescent="0.25">
      <c r="A12" s="61"/>
      <c r="B12" s="21">
        <v>0</v>
      </c>
      <c r="C12" s="21">
        <v>0</v>
      </c>
      <c r="D12" s="65"/>
      <c r="E12" s="92"/>
      <c r="F12" s="21">
        <v>0</v>
      </c>
      <c r="G12" s="53"/>
      <c r="H12" s="61"/>
      <c r="I12" s="92">
        <v>1</v>
      </c>
      <c r="J12" s="92">
        <v>1</v>
      </c>
      <c r="K12" s="262" t="s">
        <v>322</v>
      </c>
      <c r="L12" s="261" t="s">
        <v>307</v>
      </c>
      <c r="M12" s="262">
        <v>282</v>
      </c>
      <c r="N12" s="260" t="s">
        <v>321</v>
      </c>
    </row>
    <row r="13" spans="1:14" ht="75" x14ac:dyDescent="0.3">
      <c r="A13" s="61"/>
      <c r="B13" s="21">
        <v>0</v>
      </c>
      <c r="C13" s="21">
        <v>0</v>
      </c>
      <c r="D13" s="65"/>
      <c r="E13" s="92"/>
      <c r="F13" s="21">
        <v>0</v>
      </c>
      <c r="G13" s="53"/>
      <c r="H13" s="61"/>
      <c r="I13" s="92">
        <v>1</v>
      </c>
      <c r="J13" s="92">
        <v>1</v>
      </c>
      <c r="K13" s="263" t="s">
        <v>323</v>
      </c>
      <c r="L13" s="258" t="s">
        <v>307</v>
      </c>
      <c r="M13" s="193">
        <v>100</v>
      </c>
      <c r="N13" s="258" t="s">
        <v>316</v>
      </c>
    </row>
    <row r="14" spans="1:14" ht="56.25" x14ac:dyDescent="0.25">
      <c r="A14" s="61"/>
      <c r="B14" s="21">
        <v>0</v>
      </c>
      <c r="C14" s="21">
        <v>0</v>
      </c>
      <c r="D14" s="65"/>
      <c r="E14" s="92"/>
      <c r="F14" s="21">
        <v>0</v>
      </c>
      <c r="G14" s="53"/>
      <c r="H14" s="61"/>
      <c r="I14" s="92">
        <v>1</v>
      </c>
      <c r="J14" s="92">
        <v>1</v>
      </c>
      <c r="K14" s="259" t="s">
        <v>324</v>
      </c>
      <c r="L14" s="193" t="s">
        <v>55</v>
      </c>
      <c r="M14" s="193">
        <v>85</v>
      </c>
      <c r="N14" s="193" t="s">
        <v>325</v>
      </c>
    </row>
    <row r="15" spans="1:14" ht="56.25" x14ac:dyDescent="0.25">
      <c r="A15" s="61"/>
      <c r="B15" s="21">
        <v>0</v>
      </c>
      <c r="C15" s="21">
        <v>0</v>
      </c>
      <c r="D15" s="65"/>
      <c r="E15" s="92"/>
      <c r="F15" s="21">
        <v>0</v>
      </c>
      <c r="G15" s="53"/>
      <c r="H15" s="61"/>
      <c r="I15" s="92">
        <v>1</v>
      </c>
      <c r="J15" s="92">
        <v>1</v>
      </c>
      <c r="K15" s="259" t="s">
        <v>326</v>
      </c>
      <c r="L15" s="193" t="s">
        <v>55</v>
      </c>
      <c r="M15" s="193">
        <v>145</v>
      </c>
      <c r="N15" s="193" t="s">
        <v>327</v>
      </c>
    </row>
    <row r="16" spans="1:14" ht="56.25" x14ac:dyDescent="0.25">
      <c r="A16" s="61"/>
      <c r="B16" s="21">
        <v>0</v>
      </c>
      <c r="C16" s="21">
        <v>0</v>
      </c>
      <c r="D16" s="65"/>
      <c r="E16" s="92"/>
      <c r="F16" s="21">
        <v>0</v>
      </c>
      <c r="G16" s="53"/>
      <c r="H16" s="61"/>
      <c r="I16" s="92">
        <v>1</v>
      </c>
      <c r="J16" s="92">
        <v>1</v>
      </c>
      <c r="K16" s="259" t="s">
        <v>328</v>
      </c>
      <c r="L16" s="193" t="s">
        <v>55</v>
      </c>
      <c r="M16" s="193">
        <v>150</v>
      </c>
      <c r="N16" s="193" t="s">
        <v>329</v>
      </c>
    </row>
    <row r="17" spans="1:14" ht="56.25" x14ac:dyDescent="0.25">
      <c r="A17" s="61"/>
      <c r="B17" s="21">
        <v>0</v>
      </c>
      <c r="C17" s="21">
        <v>0</v>
      </c>
      <c r="D17" s="65"/>
      <c r="E17" s="92"/>
      <c r="F17" s="21">
        <v>0</v>
      </c>
      <c r="G17" s="53"/>
      <c r="H17" s="61"/>
      <c r="I17" s="92">
        <v>1</v>
      </c>
      <c r="J17" s="92">
        <v>1</v>
      </c>
      <c r="K17" s="259" t="s">
        <v>330</v>
      </c>
      <c r="L17" s="193" t="s">
        <v>55</v>
      </c>
      <c r="M17" s="193">
        <v>85</v>
      </c>
      <c r="N17" s="193" t="s">
        <v>331</v>
      </c>
    </row>
    <row r="18" spans="1:14" ht="75" x14ac:dyDescent="0.25">
      <c r="A18" s="61"/>
      <c r="B18" s="21">
        <v>0</v>
      </c>
      <c r="C18" s="21">
        <v>0</v>
      </c>
      <c r="D18" s="65"/>
      <c r="E18" s="92"/>
      <c r="F18" s="21">
        <v>0</v>
      </c>
      <c r="G18" s="53"/>
      <c r="H18" s="61"/>
      <c r="I18" s="92">
        <v>1</v>
      </c>
      <c r="J18" s="92">
        <v>1</v>
      </c>
      <c r="K18" s="260" t="s">
        <v>332</v>
      </c>
      <c r="L18" s="264" t="s">
        <v>55</v>
      </c>
      <c r="M18" s="262">
        <v>220</v>
      </c>
      <c r="N18" s="260" t="s">
        <v>321</v>
      </c>
    </row>
    <row r="19" spans="1:14" ht="75" x14ac:dyDescent="0.3">
      <c r="A19" s="61"/>
      <c r="B19" s="21">
        <v>0</v>
      </c>
      <c r="C19" s="21">
        <v>0</v>
      </c>
      <c r="D19" s="65"/>
      <c r="E19" s="92"/>
      <c r="F19" s="21">
        <v>0</v>
      </c>
      <c r="G19" s="53"/>
      <c r="H19" s="61"/>
      <c r="I19" s="92">
        <v>1</v>
      </c>
      <c r="J19" s="92">
        <v>1</v>
      </c>
      <c r="K19" s="263" t="s">
        <v>333</v>
      </c>
      <c r="L19" s="265" t="s">
        <v>334</v>
      </c>
      <c r="M19" s="193">
        <v>88</v>
      </c>
      <c r="N19" s="265" t="s">
        <v>335</v>
      </c>
    </row>
    <row r="20" spans="1:14" ht="56.25" x14ac:dyDescent="0.25">
      <c r="A20" s="61"/>
      <c r="B20" s="21">
        <v>0</v>
      </c>
      <c r="C20" s="21">
        <v>0</v>
      </c>
      <c r="D20" s="65"/>
      <c r="E20" s="92"/>
      <c r="F20" s="21">
        <v>0</v>
      </c>
      <c r="G20" s="53"/>
      <c r="H20" s="61"/>
      <c r="I20" s="92">
        <v>1</v>
      </c>
      <c r="J20" s="92">
        <v>1</v>
      </c>
      <c r="K20" s="259" t="s">
        <v>336</v>
      </c>
      <c r="L20" s="193" t="s">
        <v>55</v>
      </c>
      <c r="M20" s="193">
        <v>200</v>
      </c>
      <c r="N20" s="193" t="s">
        <v>337</v>
      </c>
    </row>
    <row r="21" spans="1:14" ht="75" x14ac:dyDescent="0.25">
      <c r="A21" s="61"/>
      <c r="B21" s="21">
        <v>0</v>
      </c>
      <c r="C21" s="21">
        <v>0</v>
      </c>
      <c r="D21" s="65"/>
      <c r="E21" s="92"/>
      <c r="F21" s="21">
        <v>0</v>
      </c>
      <c r="G21" s="53"/>
      <c r="H21" s="61"/>
      <c r="I21" s="92">
        <v>1</v>
      </c>
      <c r="J21" s="92">
        <v>1</v>
      </c>
      <c r="K21" s="259" t="s">
        <v>338</v>
      </c>
      <c r="L21" s="193" t="s">
        <v>55</v>
      </c>
      <c r="M21" s="193">
        <v>173</v>
      </c>
      <c r="N21" s="193" t="s">
        <v>339</v>
      </c>
    </row>
    <row r="22" spans="1:14" ht="56.25" x14ac:dyDescent="0.25">
      <c r="A22" s="61"/>
      <c r="B22" s="21">
        <v>0</v>
      </c>
      <c r="C22" s="21">
        <v>0</v>
      </c>
      <c r="D22" s="65"/>
      <c r="E22" s="92"/>
      <c r="F22" s="21">
        <v>0</v>
      </c>
      <c r="G22" s="53"/>
      <c r="H22" s="61"/>
      <c r="I22" s="92">
        <v>1</v>
      </c>
      <c r="J22" s="92">
        <v>1</v>
      </c>
      <c r="K22" s="259" t="s">
        <v>340</v>
      </c>
      <c r="L22" s="193" t="s">
        <v>55</v>
      </c>
      <c r="M22" s="193">
        <v>85</v>
      </c>
      <c r="N22" s="193" t="s">
        <v>341</v>
      </c>
    </row>
    <row r="23" spans="1:14" ht="112.5" x14ac:dyDescent="0.25">
      <c r="A23" s="61"/>
      <c r="B23" s="21">
        <v>0</v>
      </c>
      <c r="C23" s="21">
        <v>0</v>
      </c>
      <c r="D23" s="65"/>
      <c r="E23" s="92"/>
      <c r="F23" s="21">
        <v>0</v>
      </c>
      <c r="G23" s="53"/>
      <c r="H23" s="61"/>
      <c r="I23" s="92">
        <v>1</v>
      </c>
      <c r="J23" s="92">
        <v>1</v>
      </c>
      <c r="K23" s="259" t="s">
        <v>342</v>
      </c>
      <c r="L23" s="193" t="s">
        <v>65</v>
      </c>
      <c r="M23" s="193">
        <v>617</v>
      </c>
      <c r="N23" s="193" t="s">
        <v>339</v>
      </c>
    </row>
    <row r="24" spans="1:14" ht="93.75" x14ac:dyDescent="0.25">
      <c r="A24" s="61"/>
      <c r="B24" s="21">
        <v>0</v>
      </c>
      <c r="C24" s="21">
        <v>0</v>
      </c>
      <c r="D24" s="65"/>
      <c r="E24" s="92"/>
      <c r="F24" s="21">
        <v>0</v>
      </c>
      <c r="G24" s="53"/>
      <c r="H24" s="61"/>
      <c r="I24" s="92">
        <v>1</v>
      </c>
      <c r="J24" s="92">
        <v>1</v>
      </c>
      <c r="K24" s="259" t="s">
        <v>343</v>
      </c>
      <c r="L24" s="193" t="s">
        <v>65</v>
      </c>
      <c r="M24" s="193">
        <v>346</v>
      </c>
      <c r="N24" s="193" t="s">
        <v>312</v>
      </c>
    </row>
    <row r="25" spans="1:14" ht="93.75" x14ac:dyDescent="0.25">
      <c r="A25" s="61"/>
      <c r="B25" s="21">
        <v>0</v>
      </c>
      <c r="C25" s="21">
        <v>0</v>
      </c>
      <c r="D25" s="65"/>
      <c r="E25" s="92"/>
      <c r="F25" s="21">
        <v>0</v>
      </c>
      <c r="G25" s="53"/>
      <c r="H25" s="61"/>
      <c r="I25" s="92">
        <v>1</v>
      </c>
      <c r="J25" s="92">
        <v>1</v>
      </c>
      <c r="K25" s="266" t="s">
        <v>344</v>
      </c>
      <c r="L25" s="264" t="s">
        <v>65</v>
      </c>
      <c r="M25" s="264">
        <v>85</v>
      </c>
      <c r="N25" s="267" t="s">
        <v>368</v>
      </c>
    </row>
    <row r="26" spans="1:14" ht="18.75" x14ac:dyDescent="0.25">
      <c r="A26" s="61"/>
      <c r="B26" s="21">
        <v>0</v>
      </c>
      <c r="C26" s="21">
        <v>0</v>
      </c>
      <c r="D26" s="65"/>
      <c r="E26" s="92"/>
      <c r="F26" s="21">
        <v>0</v>
      </c>
      <c r="G26" s="53"/>
      <c r="H26" s="61"/>
      <c r="I26" s="21">
        <v>0</v>
      </c>
      <c r="J26" s="21">
        <v>0</v>
      </c>
      <c r="K26" s="65"/>
      <c r="L26" s="92"/>
      <c r="M26" s="21">
        <v>0</v>
      </c>
      <c r="N26" s="53"/>
    </row>
    <row r="27" spans="1:14" ht="18.75" x14ac:dyDescent="0.25">
      <c r="A27" s="61"/>
      <c r="B27" s="21">
        <v>0</v>
      </c>
      <c r="C27" s="21">
        <v>0</v>
      </c>
      <c r="D27" s="65"/>
      <c r="E27" s="92"/>
      <c r="F27" s="21">
        <v>0</v>
      </c>
      <c r="G27" s="53"/>
      <c r="H27" s="61"/>
      <c r="I27" s="21">
        <v>0</v>
      </c>
      <c r="J27" s="21">
        <v>0</v>
      </c>
      <c r="K27" s="65"/>
      <c r="L27" s="92"/>
      <c r="M27" s="21">
        <v>0</v>
      </c>
      <c r="N27" s="53"/>
    </row>
    <row r="28" spans="1:14" ht="18.75" x14ac:dyDescent="0.25">
      <c r="A28" s="61"/>
      <c r="B28" s="21">
        <v>0</v>
      </c>
      <c r="C28" s="21">
        <v>0</v>
      </c>
      <c r="D28" s="65"/>
      <c r="E28" s="92"/>
      <c r="F28" s="21">
        <v>0</v>
      </c>
      <c r="G28" s="53"/>
      <c r="H28" s="61"/>
      <c r="I28" s="21">
        <v>0</v>
      </c>
      <c r="J28" s="21">
        <v>0</v>
      </c>
      <c r="K28" s="65"/>
      <c r="L28" s="92"/>
      <c r="M28" s="21">
        <v>0</v>
      </c>
      <c r="N28" s="53"/>
    </row>
    <row r="29" spans="1:14" ht="18.75" x14ac:dyDescent="0.25">
      <c r="A29" s="61"/>
      <c r="B29" s="21">
        <v>0</v>
      </c>
      <c r="C29" s="21">
        <v>0</v>
      </c>
      <c r="D29" s="65"/>
      <c r="E29" s="92"/>
      <c r="F29" s="21">
        <v>0</v>
      </c>
      <c r="G29" s="53"/>
      <c r="H29" s="61"/>
      <c r="I29" s="21">
        <v>0</v>
      </c>
      <c r="J29" s="21">
        <v>0</v>
      </c>
      <c r="K29" s="65"/>
      <c r="L29" s="92"/>
      <c r="M29" s="21">
        <v>0</v>
      </c>
      <c r="N29" s="53"/>
    </row>
    <row r="30" spans="1:14" ht="18.75" x14ac:dyDescent="0.25">
      <c r="A30" s="61"/>
      <c r="B30" s="21">
        <v>0</v>
      </c>
      <c r="C30" s="21">
        <v>0</v>
      </c>
      <c r="D30" s="65"/>
      <c r="E30" s="92"/>
      <c r="F30" s="21">
        <v>0</v>
      </c>
      <c r="G30" s="53"/>
      <c r="H30" s="61"/>
      <c r="I30" s="21">
        <v>0</v>
      </c>
      <c r="J30" s="21">
        <v>0</v>
      </c>
      <c r="K30" s="65"/>
      <c r="L30" s="92"/>
      <c r="M30" s="21">
        <v>0</v>
      </c>
      <c r="N30" s="53"/>
    </row>
    <row r="31" spans="1:14" ht="18.75" x14ac:dyDescent="0.25">
      <c r="A31" s="61"/>
      <c r="B31" s="21">
        <v>0</v>
      </c>
      <c r="C31" s="21">
        <v>0</v>
      </c>
      <c r="D31" s="65"/>
      <c r="E31" s="92"/>
      <c r="F31" s="21">
        <v>0</v>
      </c>
      <c r="G31" s="53"/>
      <c r="H31" s="61"/>
      <c r="I31" s="21">
        <v>0</v>
      </c>
      <c r="J31" s="21">
        <v>0</v>
      </c>
      <c r="K31" s="65"/>
      <c r="L31" s="92"/>
      <c r="M31" s="21">
        <v>0</v>
      </c>
      <c r="N31" s="53"/>
    </row>
    <row r="32" spans="1:14" ht="18.75" x14ac:dyDescent="0.25">
      <c r="A32" s="61"/>
      <c r="B32" s="21">
        <v>0</v>
      </c>
      <c r="C32" s="21">
        <v>0</v>
      </c>
      <c r="D32" s="65"/>
      <c r="E32" s="92"/>
      <c r="F32" s="21">
        <v>0</v>
      </c>
      <c r="G32" s="53"/>
      <c r="H32" s="61"/>
      <c r="I32" s="21">
        <v>0</v>
      </c>
      <c r="J32" s="21">
        <v>0</v>
      </c>
      <c r="K32" s="65"/>
      <c r="L32" s="92"/>
      <c r="M32" s="21">
        <v>0</v>
      </c>
      <c r="N32" s="53"/>
    </row>
    <row r="33" spans="1:14" ht="18.75" x14ac:dyDescent="0.25">
      <c r="A33" s="61"/>
      <c r="B33" s="21">
        <v>0</v>
      </c>
      <c r="C33" s="21">
        <v>0</v>
      </c>
      <c r="D33" s="65"/>
      <c r="E33" s="92"/>
      <c r="F33" s="21">
        <v>0</v>
      </c>
      <c r="G33" s="53"/>
      <c r="H33" s="61"/>
      <c r="I33" s="21">
        <v>0</v>
      </c>
      <c r="J33" s="21">
        <v>0</v>
      </c>
      <c r="K33" s="65"/>
      <c r="L33" s="92"/>
      <c r="M33" s="21">
        <v>0</v>
      </c>
      <c r="N33" s="53"/>
    </row>
    <row r="34" spans="1:14" ht="18.75" x14ac:dyDescent="0.25">
      <c r="A34" s="61"/>
      <c r="B34" s="21">
        <v>0</v>
      </c>
      <c r="C34" s="21">
        <v>0</v>
      </c>
      <c r="D34" s="65"/>
      <c r="E34" s="92"/>
      <c r="F34" s="21">
        <v>0</v>
      </c>
      <c r="G34" s="53"/>
      <c r="H34" s="61"/>
      <c r="I34" s="21">
        <v>0</v>
      </c>
      <c r="J34" s="21">
        <v>0</v>
      </c>
      <c r="K34" s="65"/>
      <c r="L34" s="92"/>
      <c r="M34" s="21">
        <v>0</v>
      </c>
      <c r="N34" s="53"/>
    </row>
    <row r="35" spans="1:14" ht="18.75" x14ac:dyDescent="0.25">
      <c r="A35" s="61"/>
      <c r="B35" s="21">
        <v>0</v>
      </c>
      <c r="C35" s="21">
        <v>0</v>
      </c>
      <c r="D35" s="65"/>
      <c r="E35" s="92"/>
      <c r="F35" s="21">
        <v>0</v>
      </c>
      <c r="G35" s="53"/>
      <c r="H35" s="61"/>
      <c r="I35" s="21">
        <v>0</v>
      </c>
      <c r="J35" s="21">
        <v>0</v>
      </c>
      <c r="K35" s="65"/>
      <c r="L35" s="92"/>
      <c r="M35" s="21">
        <v>0</v>
      </c>
      <c r="N35" s="53"/>
    </row>
    <row r="36" spans="1:14" ht="18.75" x14ac:dyDescent="0.25">
      <c r="A36" s="61"/>
      <c r="B36" s="21">
        <v>0</v>
      </c>
      <c r="C36" s="21">
        <v>0</v>
      </c>
      <c r="D36" s="65"/>
      <c r="E36" s="92"/>
      <c r="F36" s="21">
        <v>0</v>
      </c>
      <c r="G36" s="53"/>
      <c r="H36" s="61"/>
      <c r="I36" s="21">
        <v>0</v>
      </c>
      <c r="J36" s="21">
        <v>0</v>
      </c>
      <c r="K36" s="65"/>
      <c r="L36" s="92"/>
      <c r="M36" s="21">
        <v>0</v>
      </c>
      <c r="N36" s="53"/>
    </row>
    <row r="37" spans="1:14" ht="18.75" x14ac:dyDescent="0.25">
      <c r="A37" s="61"/>
      <c r="B37" s="21">
        <v>0</v>
      </c>
      <c r="C37" s="21">
        <v>0</v>
      </c>
      <c r="D37" s="65"/>
      <c r="E37" s="92"/>
      <c r="F37" s="21">
        <v>0</v>
      </c>
      <c r="G37" s="53"/>
      <c r="H37" s="61"/>
      <c r="I37" s="21">
        <v>0</v>
      </c>
      <c r="J37" s="21">
        <v>0</v>
      </c>
      <c r="K37" s="65"/>
      <c r="L37" s="92"/>
      <c r="M37" s="21">
        <v>0</v>
      </c>
      <c r="N37" s="53"/>
    </row>
    <row r="38" spans="1:14" ht="18.75" x14ac:dyDescent="0.25">
      <c r="A38" s="61"/>
      <c r="B38" s="21">
        <v>0</v>
      </c>
      <c r="C38" s="21">
        <v>0</v>
      </c>
      <c r="D38" s="65"/>
      <c r="E38" s="92"/>
      <c r="F38" s="21">
        <v>0</v>
      </c>
      <c r="G38" s="53"/>
      <c r="H38" s="61"/>
      <c r="I38" s="21">
        <v>0</v>
      </c>
      <c r="J38" s="21">
        <v>0</v>
      </c>
      <c r="K38" s="65"/>
      <c r="L38" s="92"/>
      <c r="M38" s="21">
        <v>0</v>
      </c>
      <c r="N38" s="53"/>
    </row>
    <row r="39" spans="1:14" ht="18.75" x14ac:dyDescent="0.25">
      <c r="A39" s="61"/>
      <c r="B39" s="21">
        <v>0</v>
      </c>
      <c r="C39" s="21">
        <v>0</v>
      </c>
      <c r="D39" s="65"/>
      <c r="E39" s="92"/>
      <c r="F39" s="21">
        <v>0</v>
      </c>
      <c r="G39" s="53"/>
      <c r="H39" s="61"/>
      <c r="I39" s="21">
        <v>0</v>
      </c>
      <c r="J39" s="21">
        <v>0</v>
      </c>
      <c r="K39" s="65"/>
      <c r="L39" s="92"/>
      <c r="M39" s="21">
        <v>0</v>
      </c>
      <c r="N39" s="53"/>
    </row>
    <row r="40" spans="1:14" ht="18.75" x14ac:dyDescent="0.25">
      <c r="A40" s="61"/>
      <c r="B40" s="21">
        <v>0</v>
      </c>
      <c r="C40" s="21">
        <v>0</v>
      </c>
      <c r="D40" s="65"/>
      <c r="E40" s="92"/>
      <c r="F40" s="21">
        <v>0</v>
      </c>
      <c r="G40" s="53"/>
      <c r="H40" s="61"/>
      <c r="I40" s="21">
        <v>0</v>
      </c>
      <c r="J40" s="21">
        <v>0</v>
      </c>
      <c r="K40" s="65"/>
      <c r="L40" s="92"/>
      <c r="M40" s="21">
        <v>0</v>
      </c>
      <c r="N40" s="53"/>
    </row>
    <row r="41" spans="1:14" ht="18.75" x14ac:dyDescent="0.25">
      <c r="A41" s="61"/>
      <c r="B41" s="21">
        <v>0</v>
      </c>
      <c r="C41" s="21">
        <v>0</v>
      </c>
      <c r="D41" s="65"/>
      <c r="E41" s="92"/>
      <c r="F41" s="21">
        <v>0</v>
      </c>
      <c r="G41" s="53"/>
      <c r="H41" s="61"/>
      <c r="I41" s="21">
        <v>0</v>
      </c>
      <c r="J41" s="21">
        <v>0</v>
      </c>
      <c r="K41" s="65"/>
      <c r="L41" s="92"/>
      <c r="M41" s="21">
        <v>0</v>
      </c>
      <c r="N41" s="53"/>
    </row>
    <row r="42" spans="1:14" ht="18.75" x14ac:dyDescent="0.25">
      <c r="A42" s="61"/>
      <c r="B42" s="21">
        <v>0</v>
      </c>
      <c r="C42" s="21">
        <v>0</v>
      </c>
      <c r="D42" s="65"/>
      <c r="E42" s="92"/>
      <c r="F42" s="21">
        <v>0</v>
      </c>
      <c r="G42" s="53"/>
      <c r="H42" s="61"/>
      <c r="I42" s="21">
        <v>0</v>
      </c>
      <c r="J42" s="21">
        <v>0</v>
      </c>
      <c r="K42" s="65"/>
      <c r="L42" s="92"/>
      <c r="M42" s="21">
        <v>0</v>
      </c>
      <c r="N42" s="53"/>
    </row>
    <row r="43" spans="1:14" ht="18.75" x14ac:dyDescent="0.25">
      <c r="A43" s="61"/>
      <c r="B43" s="21">
        <v>0</v>
      </c>
      <c r="C43" s="21">
        <v>0</v>
      </c>
      <c r="D43" s="65"/>
      <c r="E43" s="92"/>
      <c r="F43" s="21">
        <v>0</v>
      </c>
      <c r="G43" s="53"/>
      <c r="H43" s="61"/>
      <c r="I43" s="21">
        <v>0</v>
      </c>
      <c r="J43" s="21">
        <v>0</v>
      </c>
      <c r="K43" s="65"/>
      <c r="L43" s="92"/>
      <c r="M43" s="21">
        <v>0</v>
      </c>
      <c r="N43" s="53"/>
    </row>
    <row r="44" spans="1:14" ht="18.75" x14ac:dyDescent="0.25">
      <c r="A44" s="61"/>
      <c r="B44" s="21">
        <v>0</v>
      </c>
      <c r="C44" s="21">
        <v>0</v>
      </c>
      <c r="D44" s="65"/>
      <c r="E44" s="92"/>
      <c r="F44" s="21">
        <v>0</v>
      </c>
      <c r="G44" s="53"/>
      <c r="H44" s="61"/>
      <c r="I44" s="21">
        <v>0</v>
      </c>
      <c r="J44" s="21">
        <v>0</v>
      </c>
      <c r="K44" s="65"/>
      <c r="L44" s="92"/>
      <c r="M44" s="21">
        <v>0</v>
      </c>
      <c r="N44" s="53"/>
    </row>
    <row r="45" spans="1:14" ht="18.75" x14ac:dyDescent="0.25">
      <c r="A45" s="61"/>
      <c r="B45" s="21">
        <v>0</v>
      </c>
      <c r="C45" s="21">
        <v>0</v>
      </c>
      <c r="D45" s="65"/>
      <c r="E45" s="92"/>
      <c r="F45" s="21">
        <v>0</v>
      </c>
      <c r="G45" s="53"/>
      <c r="H45" s="61"/>
      <c r="I45" s="21">
        <v>0</v>
      </c>
      <c r="J45" s="21">
        <v>0</v>
      </c>
      <c r="K45" s="65"/>
      <c r="L45" s="92"/>
      <c r="M45" s="21">
        <v>0</v>
      </c>
      <c r="N45" s="53"/>
    </row>
    <row r="46" spans="1:14" ht="18.75" x14ac:dyDescent="0.25">
      <c r="A46" s="61"/>
      <c r="B46" s="21">
        <v>0</v>
      </c>
      <c r="C46" s="21">
        <v>0</v>
      </c>
      <c r="D46" s="65"/>
      <c r="E46" s="92"/>
      <c r="F46" s="21">
        <v>0</v>
      </c>
      <c r="G46" s="53"/>
      <c r="H46" s="61"/>
      <c r="I46" s="21">
        <v>0</v>
      </c>
      <c r="J46" s="21">
        <v>0</v>
      </c>
      <c r="K46" s="65"/>
      <c r="L46" s="92"/>
      <c r="M46" s="21">
        <v>0</v>
      </c>
      <c r="N46" s="53"/>
    </row>
    <row r="47" spans="1:14" ht="18.75" x14ac:dyDescent="0.25">
      <c r="A47" s="61"/>
      <c r="B47" s="21">
        <v>0</v>
      </c>
      <c r="C47" s="21">
        <v>0</v>
      </c>
      <c r="D47" s="65"/>
      <c r="E47" s="92"/>
      <c r="F47" s="21">
        <v>0</v>
      </c>
      <c r="G47" s="53"/>
      <c r="H47" s="61"/>
      <c r="I47" s="21">
        <v>0</v>
      </c>
      <c r="J47" s="21">
        <v>0</v>
      </c>
      <c r="K47" s="65"/>
      <c r="L47" s="92"/>
      <c r="M47" s="21">
        <v>0</v>
      </c>
      <c r="N47" s="53"/>
    </row>
    <row r="48" spans="1:14" ht="18.75" x14ac:dyDescent="0.25">
      <c r="A48" s="61"/>
      <c r="B48" s="21">
        <v>0</v>
      </c>
      <c r="C48" s="21">
        <v>0</v>
      </c>
      <c r="D48" s="65"/>
      <c r="E48" s="92"/>
      <c r="F48" s="21">
        <v>0</v>
      </c>
      <c r="G48" s="53"/>
      <c r="H48" s="61"/>
      <c r="I48" s="21">
        <v>0</v>
      </c>
      <c r="J48" s="21">
        <v>0</v>
      </c>
      <c r="K48" s="65"/>
      <c r="L48" s="92"/>
      <c r="M48" s="21">
        <v>0</v>
      </c>
      <c r="N48" s="53"/>
    </row>
    <row r="49" spans="1:14" ht="18.75" x14ac:dyDescent="0.25">
      <c r="A49" s="61"/>
      <c r="B49" s="21">
        <v>0</v>
      </c>
      <c r="C49" s="21">
        <v>0</v>
      </c>
      <c r="D49" s="65"/>
      <c r="E49" s="92"/>
      <c r="F49" s="21">
        <v>0</v>
      </c>
      <c r="G49" s="53"/>
      <c r="H49" s="61"/>
      <c r="I49" s="21">
        <v>0</v>
      </c>
      <c r="J49" s="21">
        <v>0</v>
      </c>
      <c r="K49" s="65"/>
      <c r="L49" s="92"/>
      <c r="M49" s="21">
        <v>0</v>
      </c>
      <c r="N49" s="53"/>
    </row>
    <row r="50" spans="1:14" ht="18.75" x14ac:dyDescent="0.25">
      <c r="A50" s="61"/>
      <c r="B50" s="21">
        <v>0</v>
      </c>
      <c r="C50" s="21">
        <v>0</v>
      </c>
      <c r="D50" s="65"/>
      <c r="E50" s="92"/>
      <c r="F50" s="21">
        <v>0</v>
      </c>
      <c r="G50" s="53"/>
      <c r="H50" s="61"/>
      <c r="I50" s="21">
        <v>0</v>
      </c>
      <c r="J50" s="21">
        <v>0</v>
      </c>
      <c r="K50" s="65"/>
      <c r="L50" s="92"/>
      <c r="M50" s="21">
        <v>0</v>
      </c>
      <c r="N50" s="53"/>
    </row>
    <row r="51" spans="1:14" ht="18.75" x14ac:dyDescent="0.25">
      <c r="A51" s="61"/>
      <c r="B51" s="21">
        <v>0</v>
      </c>
      <c r="C51" s="21">
        <v>0</v>
      </c>
      <c r="D51" s="65"/>
      <c r="E51" s="92"/>
      <c r="F51" s="21">
        <v>0</v>
      </c>
      <c r="G51" s="53"/>
      <c r="H51" s="61"/>
      <c r="I51" s="21">
        <v>0</v>
      </c>
      <c r="J51" s="21">
        <v>0</v>
      </c>
      <c r="K51" s="65"/>
      <c r="L51" s="92"/>
      <c r="M51" s="21">
        <v>0</v>
      </c>
      <c r="N51" s="53"/>
    </row>
    <row r="52" spans="1:14" ht="18.75" x14ac:dyDescent="0.25">
      <c r="A52" s="61"/>
      <c r="B52" s="21">
        <v>0</v>
      </c>
      <c r="C52" s="21">
        <v>0</v>
      </c>
      <c r="D52" s="65"/>
      <c r="E52" s="92"/>
      <c r="F52" s="21">
        <v>0</v>
      </c>
      <c r="G52" s="53"/>
      <c r="H52" s="61"/>
      <c r="I52" s="21">
        <v>0</v>
      </c>
      <c r="J52" s="21">
        <v>0</v>
      </c>
      <c r="K52" s="65"/>
      <c r="L52" s="92"/>
      <c r="M52" s="21">
        <v>0</v>
      </c>
      <c r="N52" s="53"/>
    </row>
    <row r="53" spans="1:14" ht="18.75" x14ac:dyDescent="0.25">
      <c r="A53" s="61"/>
      <c r="B53" s="21">
        <v>0</v>
      </c>
      <c r="C53" s="21">
        <v>0</v>
      </c>
      <c r="D53" s="65"/>
      <c r="E53" s="92"/>
      <c r="F53" s="21">
        <v>0</v>
      </c>
      <c r="G53" s="53"/>
      <c r="H53" s="61"/>
      <c r="I53" s="21">
        <v>0</v>
      </c>
      <c r="J53" s="21">
        <v>0</v>
      </c>
      <c r="K53" s="65"/>
      <c r="L53" s="92"/>
      <c r="M53" s="21">
        <v>0</v>
      </c>
      <c r="N53" s="53"/>
    </row>
    <row r="54" spans="1:14" ht="18.75" x14ac:dyDescent="0.25">
      <c r="A54" s="61"/>
      <c r="B54" s="21">
        <v>0</v>
      </c>
      <c r="C54" s="21">
        <v>0</v>
      </c>
      <c r="D54" s="65"/>
      <c r="E54" s="92"/>
      <c r="F54" s="21">
        <v>0</v>
      </c>
      <c r="G54" s="53"/>
      <c r="H54" s="61"/>
      <c r="I54" s="21">
        <v>0</v>
      </c>
      <c r="J54" s="21">
        <v>0</v>
      </c>
      <c r="K54" s="65"/>
      <c r="L54" s="92"/>
      <c r="M54" s="21">
        <v>0</v>
      </c>
      <c r="N54" s="53"/>
    </row>
    <row r="55" spans="1:14" ht="18.75" x14ac:dyDescent="0.25">
      <c r="A55" s="61"/>
      <c r="B55" s="21">
        <v>0</v>
      </c>
      <c r="C55" s="21">
        <v>0</v>
      </c>
      <c r="D55" s="65"/>
      <c r="E55" s="92"/>
      <c r="F55" s="21">
        <v>0</v>
      </c>
      <c r="G55" s="53"/>
      <c r="H55" s="61"/>
      <c r="I55" s="21">
        <v>0</v>
      </c>
      <c r="J55" s="21">
        <v>0</v>
      </c>
      <c r="K55" s="65"/>
      <c r="L55" s="92"/>
      <c r="M55" s="21">
        <v>0</v>
      </c>
      <c r="N55" s="53"/>
    </row>
    <row r="56" spans="1:14" ht="18.75" x14ac:dyDescent="0.25">
      <c r="A56" s="61"/>
      <c r="B56" s="21">
        <v>0</v>
      </c>
      <c r="C56" s="21">
        <v>0</v>
      </c>
      <c r="D56" s="65"/>
      <c r="E56" s="92"/>
      <c r="F56" s="21">
        <v>0</v>
      </c>
      <c r="G56" s="53"/>
      <c r="H56" s="61"/>
      <c r="I56" s="21">
        <v>0</v>
      </c>
      <c r="J56" s="21">
        <v>0</v>
      </c>
      <c r="K56" s="65"/>
      <c r="L56" s="92"/>
      <c r="M56" s="21">
        <v>0</v>
      </c>
      <c r="N56" s="53"/>
    </row>
    <row r="57" spans="1:14" ht="18.75" x14ac:dyDescent="0.25">
      <c r="A57" s="61"/>
      <c r="B57" s="21">
        <v>0</v>
      </c>
      <c r="C57" s="21">
        <v>0</v>
      </c>
      <c r="D57" s="65"/>
      <c r="E57" s="92"/>
      <c r="F57" s="21">
        <v>0</v>
      </c>
      <c r="G57" s="53"/>
      <c r="H57" s="61"/>
      <c r="I57" s="21">
        <v>0</v>
      </c>
      <c r="J57" s="21">
        <v>0</v>
      </c>
      <c r="K57" s="65"/>
      <c r="L57" s="92"/>
      <c r="M57" s="21">
        <v>0</v>
      </c>
      <c r="N57" s="53"/>
    </row>
    <row r="58" spans="1:14" ht="18.75" x14ac:dyDescent="0.25">
      <c r="A58" s="61"/>
      <c r="B58" s="21">
        <v>0</v>
      </c>
      <c r="C58" s="21">
        <v>0</v>
      </c>
      <c r="D58" s="65"/>
      <c r="E58" s="92"/>
      <c r="F58" s="21">
        <v>0</v>
      </c>
      <c r="G58" s="53"/>
      <c r="H58" s="61"/>
      <c r="I58" s="21">
        <v>0</v>
      </c>
      <c r="J58" s="21">
        <v>0</v>
      </c>
      <c r="K58" s="65"/>
      <c r="L58" s="92"/>
      <c r="M58" s="21">
        <v>0</v>
      </c>
      <c r="N58" s="53"/>
    </row>
    <row r="59" spans="1:14" ht="18.75" x14ac:dyDescent="0.25">
      <c r="A59" s="61"/>
      <c r="B59" s="21">
        <v>0</v>
      </c>
      <c r="C59" s="21">
        <v>0</v>
      </c>
      <c r="D59" s="65"/>
      <c r="E59" s="92"/>
      <c r="F59" s="21">
        <v>0</v>
      </c>
      <c r="G59" s="53"/>
      <c r="H59" s="61"/>
      <c r="I59" s="21">
        <v>0</v>
      </c>
      <c r="J59" s="21">
        <v>0</v>
      </c>
      <c r="K59" s="65"/>
      <c r="L59" s="92"/>
      <c r="M59" s="21">
        <v>0</v>
      </c>
      <c r="N59" s="53"/>
    </row>
    <row r="60" spans="1:14" ht="18.75" x14ac:dyDescent="0.25">
      <c r="A60" s="61"/>
      <c r="B60" s="21">
        <v>0</v>
      </c>
      <c r="C60" s="21">
        <v>0</v>
      </c>
      <c r="D60" s="65"/>
      <c r="E60" s="92"/>
      <c r="F60" s="21">
        <v>0</v>
      </c>
      <c r="G60" s="53"/>
      <c r="H60" s="61"/>
      <c r="I60" s="21">
        <v>0</v>
      </c>
      <c r="J60" s="21">
        <v>0</v>
      </c>
      <c r="K60" s="65"/>
      <c r="L60" s="92"/>
      <c r="M60" s="21">
        <v>0</v>
      </c>
      <c r="N60" s="53"/>
    </row>
    <row r="61" spans="1:14" ht="18.75" x14ac:dyDescent="0.25">
      <c r="A61" s="61"/>
      <c r="B61" s="21">
        <v>0</v>
      </c>
      <c r="C61" s="21">
        <v>0</v>
      </c>
      <c r="D61" s="65"/>
      <c r="E61" s="92"/>
      <c r="F61" s="21">
        <v>0</v>
      </c>
      <c r="G61" s="53"/>
      <c r="H61" s="61"/>
      <c r="I61" s="21">
        <v>0</v>
      </c>
      <c r="J61" s="21">
        <v>0</v>
      </c>
      <c r="K61" s="65"/>
      <c r="L61" s="92"/>
      <c r="M61" s="21">
        <v>0</v>
      </c>
      <c r="N61" s="53"/>
    </row>
    <row r="62" spans="1:14" ht="18.75" x14ac:dyDescent="0.25">
      <c r="A62" s="61"/>
      <c r="B62" s="21">
        <v>0</v>
      </c>
      <c r="C62" s="21">
        <v>0</v>
      </c>
      <c r="D62" s="65"/>
      <c r="E62" s="92"/>
      <c r="F62" s="21">
        <v>0</v>
      </c>
      <c r="G62" s="53"/>
      <c r="H62" s="61"/>
      <c r="I62" s="21">
        <v>0</v>
      </c>
      <c r="J62" s="21">
        <v>0</v>
      </c>
      <c r="K62" s="65"/>
      <c r="L62" s="92"/>
      <c r="M62" s="21">
        <v>0</v>
      </c>
      <c r="N62" s="53"/>
    </row>
    <row r="63" spans="1:14" ht="18.75" x14ac:dyDescent="0.25">
      <c r="A63" s="61"/>
      <c r="B63" s="21">
        <v>0</v>
      </c>
      <c r="C63" s="21">
        <v>0</v>
      </c>
      <c r="D63" s="65"/>
      <c r="E63" s="92"/>
      <c r="F63" s="21">
        <v>0</v>
      </c>
      <c r="G63" s="53"/>
      <c r="H63" s="61"/>
      <c r="I63" s="21">
        <v>0</v>
      </c>
      <c r="J63" s="21">
        <v>0</v>
      </c>
      <c r="K63" s="65"/>
      <c r="L63" s="92"/>
      <c r="M63" s="21">
        <v>0</v>
      </c>
      <c r="N63" s="53"/>
    </row>
    <row r="64" spans="1:14" ht="18.75" x14ac:dyDescent="0.25">
      <c r="A64" s="61"/>
      <c r="B64" s="21">
        <v>0</v>
      </c>
      <c r="C64" s="21">
        <v>0</v>
      </c>
      <c r="D64" s="65"/>
      <c r="E64" s="92"/>
      <c r="F64" s="21">
        <v>0</v>
      </c>
      <c r="G64" s="53"/>
      <c r="H64" s="61"/>
      <c r="I64" s="21">
        <v>0</v>
      </c>
      <c r="J64" s="21">
        <v>0</v>
      </c>
      <c r="K64" s="65"/>
      <c r="L64" s="92"/>
      <c r="M64" s="21">
        <v>0</v>
      </c>
      <c r="N64" s="53"/>
    </row>
    <row r="65" spans="1:14" ht="18.75" x14ac:dyDescent="0.25">
      <c r="A65" s="61"/>
      <c r="B65" s="21">
        <v>0</v>
      </c>
      <c r="C65" s="21">
        <v>0</v>
      </c>
      <c r="D65" s="65"/>
      <c r="E65" s="92"/>
      <c r="F65" s="21">
        <v>0</v>
      </c>
      <c r="G65" s="53"/>
      <c r="H65" s="61"/>
      <c r="I65" s="21">
        <v>0</v>
      </c>
      <c r="J65" s="21">
        <v>0</v>
      </c>
      <c r="K65" s="65"/>
      <c r="L65" s="92"/>
      <c r="M65" s="21">
        <v>0</v>
      </c>
      <c r="N65" s="53"/>
    </row>
    <row r="66" spans="1:14" ht="18.75" x14ac:dyDescent="0.25">
      <c r="A66" s="61"/>
      <c r="B66" s="21">
        <v>0</v>
      </c>
      <c r="C66" s="21">
        <v>0</v>
      </c>
      <c r="D66" s="65"/>
      <c r="E66" s="92"/>
      <c r="F66" s="21">
        <v>0</v>
      </c>
      <c r="G66" s="53"/>
      <c r="H66" s="61"/>
      <c r="I66" s="21">
        <v>0</v>
      </c>
      <c r="J66" s="21">
        <v>0</v>
      </c>
      <c r="K66" s="65"/>
      <c r="L66" s="92"/>
      <c r="M66" s="21">
        <v>0</v>
      </c>
      <c r="N66" s="53"/>
    </row>
    <row r="67" spans="1:14" ht="18.75" x14ac:dyDescent="0.25">
      <c r="A67" s="61"/>
      <c r="B67" s="21">
        <v>0</v>
      </c>
      <c r="C67" s="21">
        <v>0</v>
      </c>
      <c r="D67" s="65"/>
      <c r="E67" s="92"/>
      <c r="F67" s="21">
        <v>0</v>
      </c>
      <c r="G67" s="53"/>
      <c r="H67" s="61"/>
      <c r="I67" s="21">
        <v>0</v>
      </c>
      <c r="J67" s="21">
        <v>0</v>
      </c>
      <c r="K67" s="65"/>
      <c r="L67" s="92"/>
      <c r="M67" s="21">
        <v>0</v>
      </c>
      <c r="N67" s="53"/>
    </row>
    <row r="68" spans="1:14" ht="18.75" x14ac:dyDescent="0.25">
      <c r="A68" s="61"/>
      <c r="B68" s="21">
        <v>0</v>
      </c>
      <c r="C68" s="21">
        <v>0</v>
      </c>
      <c r="D68" s="65"/>
      <c r="E68" s="92"/>
      <c r="F68" s="21">
        <v>0</v>
      </c>
      <c r="G68" s="53"/>
      <c r="H68" s="61"/>
      <c r="I68" s="21">
        <v>0</v>
      </c>
      <c r="J68" s="21">
        <v>0</v>
      </c>
      <c r="K68" s="65"/>
      <c r="L68" s="92"/>
      <c r="M68" s="21">
        <v>0</v>
      </c>
      <c r="N68" s="53"/>
    </row>
    <row r="69" spans="1:14" ht="18.75" x14ac:dyDescent="0.25">
      <c r="A69" s="61"/>
      <c r="B69" s="21">
        <v>0</v>
      </c>
      <c r="C69" s="21">
        <v>0</v>
      </c>
      <c r="D69" s="65"/>
      <c r="E69" s="92"/>
      <c r="F69" s="21">
        <v>0</v>
      </c>
      <c r="G69" s="53"/>
      <c r="H69" s="61"/>
      <c r="I69" s="21">
        <v>0</v>
      </c>
      <c r="J69" s="21">
        <v>0</v>
      </c>
      <c r="K69" s="65"/>
      <c r="L69" s="92"/>
      <c r="M69" s="21">
        <v>0</v>
      </c>
      <c r="N69" s="53"/>
    </row>
    <row r="70" spans="1:14" ht="18.75" x14ac:dyDescent="0.25">
      <c r="A70" s="54"/>
      <c r="B70" s="21">
        <v>0</v>
      </c>
      <c r="C70" s="21">
        <v>0</v>
      </c>
      <c r="D70" s="65"/>
      <c r="E70" s="92"/>
      <c r="F70" s="21">
        <v>0</v>
      </c>
      <c r="G70" s="53"/>
      <c r="H70" s="61"/>
      <c r="I70" s="21">
        <v>0</v>
      </c>
      <c r="J70" s="21">
        <v>0</v>
      </c>
      <c r="K70" s="65"/>
      <c r="L70" s="92"/>
      <c r="M70" s="21">
        <v>0</v>
      </c>
      <c r="N70" s="53"/>
    </row>
    <row r="71" spans="1:14" ht="18.75" x14ac:dyDescent="0.25">
      <c r="A71" s="54"/>
      <c r="B71" s="21">
        <v>0</v>
      </c>
      <c r="C71" s="21">
        <v>0</v>
      </c>
      <c r="D71" s="65"/>
      <c r="E71" s="92"/>
      <c r="F71" s="21">
        <v>0</v>
      </c>
      <c r="G71" s="53"/>
      <c r="H71" s="61"/>
      <c r="I71" s="21">
        <v>0</v>
      </c>
      <c r="J71" s="21">
        <v>0</v>
      </c>
      <c r="K71" s="65"/>
      <c r="L71" s="92"/>
      <c r="M71" s="21">
        <v>0</v>
      </c>
      <c r="N71" s="53"/>
    </row>
    <row r="72" spans="1:14" ht="18.75" x14ac:dyDescent="0.25">
      <c r="A72" s="54"/>
      <c r="B72" s="21">
        <v>0</v>
      </c>
      <c r="C72" s="21">
        <v>0</v>
      </c>
      <c r="D72" s="65"/>
      <c r="E72" s="92"/>
      <c r="F72" s="21">
        <v>0</v>
      </c>
      <c r="G72" s="53"/>
      <c r="H72" s="61"/>
      <c r="I72" s="21">
        <v>0</v>
      </c>
      <c r="J72" s="21">
        <v>0</v>
      </c>
      <c r="K72" s="65"/>
      <c r="L72" s="92"/>
      <c r="M72" s="21">
        <v>0</v>
      </c>
      <c r="N72" s="53"/>
    </row>
    <row r="73" spans="1:14" ht="18.75" x14ac:dyDescent="0.25">
      <c r="A73" s="54"/>
      <c r="B73" s="21">
        <v>0</v>
      </c>
      <c r="C73" s="21">
        <v>0</v>
      </c>
      <c r="D73" s="65"/>
      <c r="E73" s="92"/>
      <c r="F73" s="21">
        <v>0</v>
      </c>
      <c r="G73" s="53"/>
      <c r="H73" s="61"/>
      <c r="I73" s="21">
        <v>0</v>
      </c>
      <c r="J73" s="21">
        <v>0</v>
      </c>
      <c r="K73" s="65"/>
      <c r="L73" s="92"/>
      <c r="M73" s="21">
        <v>0</v>
      </c>
      <c r="N73" s="53"/>
    </row>
    <row r="74" spans="1:14" ht="18.75" x14ac:dyDescent="0.25">
      <c r="A74" s="54"/>
      <c r="B74" s="21">
        <v>0</v>
      </c>
      <c r="C74" s="21">
        <v>0</v>
      </c>
      <c r="D74" s="65"/>
      <c r="E74" s="92"/>
      <c r="F74" s="21">
        <v>0</v>
      </c>
      <c r="G74" s="53"/>
      <c r="H74" s="61"/>
      <c r="I74" s="21">
        <v>0</v>
      </c>
      <c r="J74" s="21">
        <v>0</v>
      </c>
      <c r="K74" s="65"/>
      <c r="L74" s="92"/>
      <c r="M74" s="21">
        <v>0</v>
      </c>
      <c r="N74" s="53"/>
    </row>
    <row r="75" spans="1:14" ht="18.75" x14ac:dyDescent="0.25">
      <c r="A75" s="54"/>
      <c r="B75" s="21">
        <v>0</v>
      </c>
      <c r="C75" s="21">
        <v>0</v>
      </c>
      <c r="D75" s="65"/>
      <c r="E75" s="92"/>
      <c r="F75" s="21">
        <v>0</v>
      </c>
      <c r="G75" s="53"/>
      <c r="H75" s="61"/>
      <c r="I75" s="21">
        <v>0</v>
      </c>
      <c r="J75" s="21">
        <v>0</v>
      </c>
      <c r="K75" s="65"/>
      <c r="L75" s="92"/>
      <c r="M75" s="21">
        <v>0</v>
      </c>
      <c r="N75" s="53"/>
    </row>
    <row r="76" spans="1:14" ht="18.75" x14ac:dyDescent="0.25">
      <c r="A76" s="54"/>
      <c r="B76" s="21">
        <v>0</v>
      </c>
      <c r="C76" s="21">
        <v>0</v>
      </c>
      <c r="D76" s="65"/>
      <c r="E76" s="92"/>
      <c r="F76" s="21">
        <v>0</v>
      </c>
      <c r="G76" s="53"/>
      <c r="H76" s="61"/>
      <c r="I76" s="21">
        <v>0</v>
      </c>
      <c r="J76" s="21">
        <v>0</v>
      </c>
      <c r="K76" s="65"/>
      <c r="L76" s="92"/>
      <c r="M76" s="21">
        <v>0</v>
      </c>
      <c r="N76" s="53"/>
    </row>
    <row r="77" spans="1:14" ht="18.75" x14ac:dyDescent="0.25">
      <c r="A77" s="54"/>
      <c r="B77" s="21">
        <v>0</v>
      </c>
      <c r="C77" s="21">
        <v>0</v>
      </c>
      <c r="D77" s="65"/>
      <c r="E77" s="92"/>
      <c r="F77" s="21">
        <v>0</v>
      </c>
      <c r="G77" s="53"/>
      <c r="H77" s="61"/>
      <c r="I77" s="21">
        <v>0</v>
      </c>
      <c r="J77" s="21">
        <v>0</v>
      </c>
      <c r="K77" s="65"/>
      <c r="L77" s="92"/>
      <c r="M77" s="21">
        <v>0</v>
      </c>
      <c r="N77" s="53"/>
    </row>
    <row r="78" spans="1:14" ht="18.75" x14ac:dyDescent="0.25">
      <c r="A78" s="54"/>
      <c r="B78" s="21">
        <v>0</v>
      </c>
      <c r="C78" s="21">
        <v>0</v>
      </c>
      <c r="D78" s="65"/>
      <c r="E78" s="92"/>
      <c r="F78" s="21">
        <v>0</v>
      </c>
      <c r="G78" s="53"/>
      <c r="H78" s="61"/>
      <c r="I78" s="21">
        <v>0</v>
      </c>
      <c r="J78" s="21">
        <v>0</v>
      </c>
      <c r="K78" s="65"/>
      <c r="L78" s="92"/>
      <c r="M78" s="21">
        <v>0</v>
      </c>
      <c r="N78" s="53"/>
    </row>
    <row r="79" spans="1:14" ht="18.75" x14ac:dyDescent="0.25">
      <c r="A79" s="54"/>
      <c r="B79" s="21">
        <v>0</v>
      </c>
      <c r="C79" s="21">
        <v>0</v>
      </c>
      <c r="D79" s="65"/>
      <c r="E79" s="92"/>
      <c r="F79" s="21">
        <v>0</v>
      </c>
      <c r="G79" s="53"/>
      <c r="H79" s="61"/>
      <c r="I79" s="21">
        <v>0</v>
      </c>
      <c r="J79" s="21">
        <v>0</v>
      </c>
      <c r="K79" s="65"/>
      <c r="L79" s="92"/>
      <c r="M79" s="21">
        <v>0</v>
      </c>
      <c r="N79" s="53"/>
    </row>
    <row r="80" spans="1:14" ht="18.75" x14ac:dyDescent="0.25">
      <c r="A80" s="54"/>
      <c r="B80" s="21">
        <v>0</v>
      </c>
      <c r="C80" s="21">
        <v>0</v>
      </c>
      <c r="D80" s="65"/>
      <c r="E80" s="92"/>
      <c r="F80" s="21">
        <v>0</v>
      </c>
      <c r="G80" s="53"/>
      <c r="H80" s="61"/>
      <c r="I80" s="21">
        <v>0</v>
      </c>
      <c r="J80" s="21">
        <v>0</v>
      </c>
      <c r="K80" s="65"/>
      <c r="L80" s="92"/>
      <c r="M80" s="21">
        <v>0</v>
      </c>
      <c r="N80" s="53"/>
    </row>
    <row r="81" spans="1:14" ht="18.75" x14ac:dyDescent="0.25">
      <c r="A81" s="54"/>
      <c r="B81" s="21">
        <v>0</v>
      </c>
      <c r="C81" s="21">
        <v>0</v>
      </c>
      <c r="D81" s="65"/>
      <c r="E81" s="92"/>
      <c r="F81" s="21">
        <v>0</v>
      </c>
      <c r="G81" s="53"/>
      <c r="H81" s="61"/>
      <c r="I81" s="21">
        <v>0</v>
      </c>
      <c r="J81" s="21">
        <v>0</v>
      </c>
      <c r="K81" s="65"/>
      <c r="L81" s="92"/>
      <c r="M81" s="21">
        <v>0</v>
      </c>
      <c r="N81" s="53"/>
    </row>
    <row r="82" spans="1:14" ht="18.75" x14ac:dyDescent="0.25">
      <c r="A82" s="54"/>
      <c r="B82" s="21">
        <v>0</v>
      </c>
      <c r="C82" s="21">
        <v>0</v>
      </c>
      <c r="D82" s="65"/>
      <c r="E82" s="92"/>
      <c r="F82" s="21">
        <v>0</v>
      </c>
      <c r="G82" s="53"/>
      <c r="H82" s="61"/>
      <c r="I82" s="21">
        <v>0</v>
      </c>
      <c r="J82" s="21">
        <v>0</v>
      </c>
      <c r="K82" s="65"/>
      <c r="L82" s="92"/>
      <c r="M82" s="21">
        <v>0</v>
      </c>
      <c r="N82" s="53"/>
    </row>
    <row r="83" spans="1:14" ht="18.75" x14ac:dyDescent="0.25">
      <c r="A83" s="54"/>
      <c r="B83" s="21">
        <v>0</v>
      </c>
      <c r="C83" s="21">
        <v>0</v>
      </c>
      <c r="D83" s="65"/>
      <c r="E83" s="92"/>
      <c r="F83" s="21">
        <v>0</v>
      </c>
      <c r="G83" s="53"/>
      <c r="H83" s="61"/>
      <c r="I83" s="21">
        <v>0</v>
      </c>
      <c r="J83" s="21">
        <v>0</v>
      </c>
      <c r="K83" s="65"/>
      <c r="L83" s="92"/>
      <c r="M83" s="21">
        <v>0</v>
      </c>
      <c r="N83" s="53"/>
    </row>
    <row r="84" spans="1:14" ht="18.75" x14ac:dyDescent="0.25">
      <c r="A84" s="54"/>
      <c r="B84" s="21">
        <v>0</v>
      </c>
      <c r="C84" s="21">
        <v>0</v>
      </c>
      <c r="D84" s="65"/>
      <c r="E84" s="92"/>
      <c r="F84" s="21">
        <v>0</v>
      </c>
      <c r="G84" s="53"/>
      <c r="H84" s="61"/>
      <c r="I84" s="21">
        <v>0</v>
      </c>
      <c r="J84" s="21">
        <v>0</v>
      </c>
      <c r="K84" s="65"/>
      <c r="L84" s="92"/>
      <c r="M84" s="21">
        <v>0</v>
      </c>
      <c r="N84" s="53"/>
    </row>
    <row r="85" spans="1:14" ht="18.75" x14ac:dyDescent="0.25">
      <c r="A85" s="54"/>
      <c r="B85" s="21">
        <v>0</v>
      </c>
      <c r="C85" s="21">
        <v>0</v>
      </c>
      <c r="D85" s="65"/>
      <c r="E85" s="92"/>
      <c r="F85" s="21">
        <v>0</v>
      </c>
      <c r="G85" s="53"/>
      <c r="H85" s="61"/>
      <c r="I85" s="21">
        <v>0</v>
      </c>
      <c r="J85" s="21">
        <v>0</v>
      </c>
      <c r="K85" s="65"/>
      <c r="L85" s="92"/>
      <c r="M85" s="21">
        <v>0</v>
      </c>
      <c r="N85" s="53"/>
    </row>
    <row r="86" spans="1:14" ht="18.75" x14ac:dyDescent="0.25">
      <c r="A86" s="54"/>
      <c r="B86" s="21">
        <v>0</v>
      </c>
      <c r="C86" s="21">
        <v>0</v>
      </c>
      <c r="D86" s="65"/>
      <c r="E86" s="92"/>
      <c r="F86" s="21">
        <v>0</v>
      </c>
      <c r="G86" s="53"/>
      <c r="H86" s="61"/>
      <c r="I86" s="21">
        <v>0</v>
      </c>
      <c r="J86" s="21">
        <v>0</v>
      </c>
      <c r="K86" s="65"/>
      <c r="L86" s="92"/>
      <c r="M86" s="21">
        <v>0</v>
      </c>
      <c r="N86" s="53"/>
    </row>
    <row r="87" spans="1:14" ht="18.75" x14ac:dyDescent="0.25">
      <c r="A87" s="54"/>
      <c r="B87" s="21">
        <v>0</v>
      </c>
      <c r="C87" s="21">
        <v>0</v>
      </c>
      <c r="D87" s="65"/>
      <c r="E87" s="92"/>
      <c r="F87" s="21">
        <v>0</v>
      </c>
      <c r="G87" s="53"/>
      <c r="H87" s="61"/>
      <c r="I87" s="21">
        <v>0</v>
      </c>
      <c r="J87" s="21">
        <v>0</v>
      </c>
      <c r="K87" s="65"/>
      <c r="L87" s="92"/>
      <c r="M87" s="21">
        <v>0</v>
      </c>
      <c r="N87" s="53"/>
    </row>
    <row r="88" spans="1:14" ht="18.75" x14ac:dyDescent="0.25">
      <c r="A88" s="54"/>
      <c r="B88" s="21">
        <v>0</v>
      </c>
      <c r="C88" s="21">
        <v>0</v>
      </c>
      <c r="D88" s="65"/>
      <c r="E88" s="92"/>
      <c r="F88" s="21">
        <v>0</v>
      </c>
      <c r="G88" s="53"/>
      <c r="H88" s="61"/>
      <c r="I88" s="21">
        <v>0</v>
      </c>
      <c r="J88" s="21">
        <v>0</v>
      </c>
      <c r="K88" s="65"/>
      <c r="L88" s="92"/>
      <c r="M88" s="21">
        <v>0</v>
      </c>
      <c r="N88" s="53"/>
    </row>
    <row r="89" spans="1:14" ht="18.75" x14ac:dyDescent="0.25">
      <c r="A89" s="54"/>
      <c r="B89" s="21">
        <v>0</v>
      </c>
      <c r="C89" s="21">
        <v>0</v>
      </c>
      <c r="D89" s="65"/>
      <c r="E89" s="92"/>
      <c r="F89" s="21">
        <v>0</v>
      </c>
      <c r="G89" s="53"/>
      <c r="H89" s="61"/>
      <c r="I89" s="21">
        <v>0</v>
      </c>
      <c r="J89" s="21">
        <v>0</v>
      </c>
      <c r="K89" s="65"/>
      <c r="L89" s="92"/>
      <c r="M89" s="21">
        <v>0</v>
      </c>
      <c r="N89" s="53"/>
    </row>
    <row r="90" spans="1:14" ht="18.75" x14ac:dyDescent="0.25">
      <c r="A90" s="54"/>
      <c r="B90" s="21">
        <v>0</v>
      </c>
      <c r="C90" s="21">
        <v>0</v>
      </c>
      <c r="D90" s="65"/>
      <c r="E90" s="92"/>
      <c r="F90" s="21">
        <v>0</v>
      </c>
      <c r="G90" s="53"/>
      <c r="H90" s="61"/>
      <c r="I90" s="21">
        <v>0</v>
      </c>
      <c r="J90" s="21">
        <v>0</v>
      </c>
      <c r="K90" s="65"/>
      <c r="L90" s="92"/>
      <c r="M90" s="21">
        <v>0</v>
      </c>
      <c r="N90" s="53"/>
    </row>
    <row r="91" spans="1:14" ht="18.75" x14ac:dyDescent="0.25">
      <c r="A91" s="54"/>
      <c r="B91" s="21">
        <v>0</v>
      </c>
      <c r="C91" s="21">
        <v>0</v>
      </c>
      <c r="D91" s="65"/>
      <c r="E91" s="92"/>
      <c r="F91" s="21">
        <v>0</v>
      </c>
      <c r="G91" s="53"/>
      <c r="H91" s="61"/>
      <c r="I91" s="21">
        <v>0</v>
      </c>
      <c r="J91" s="21">
        <v>0</v>
      </c>
      <c r="K91" s="65"/>
      <c r="L91" s="92"/>
      <c r="M91" s="21">
        <v>0</v>
      </c>
      <c r="N91" s="53"/>
    </row>
    <row r="92" spans="1:14" ht="18.75" x14ac:dyDescent="0.25">
      <c r="A92" s="54"/>
      <c r="B92" s="21">
        <v>0</v>
      </c>
      <c r="C92" s="21">
        <v>0</v>
      </c>
      <c r="D92" s="65"/>
      <c r="E92" s="92"/>
      <c r="F92" s="21">
        <v>0</v>
      </c>
      <c r="G92" s="53"/>
      <c r="H92" s="61"/>
      <c r="I92" s="21">
        <v>0</v>
      </c>
      <c r="J92" s="21">
        <v>0</v>
      </c>
      <c r="K92" s="65"/>
      <c r="L92" s="92"/>
      <c r="M92" s="21">
        <v>0</v>
      </c>
      <c r="N92" s="53"/>
    </row>
    <row r="93" spans="1:14" ht="18.75" x14ac:dyDescent="0.25">
      <c r="A93" s="54"/>
      <c r="B93" s="21">
        <v>0</v>
      </c>
      <c r="C93" s="21">
        <v>0</v>
      </c>
      <c r="D93" s="65"/>
      <c r="E93" s="92"/>
      <c r="F93" s="21">
        <v>0</v>
      </c>
      <c r="G93" s="53"/>
      <c r="H93" s="61"/>
      <c r="I93" s="21">
        <v>0</v>
      </c>
      <c r="J93" s="21">
        <v>0</v>
      </c>
      <c r="K93" s="65"/>
      <c r="L93" s="92"/>
      <c r="M93" s="21">
        <v>0</v>
      </c>
      <c r="N93" s="53"/>
    </row>
    <row r="94" spans="1:14" ht="18.75" x14ac:dyDescent="0.25">
      <c r="A94" s="54"/>
      <c r="B94" s="21">
        <v>0</v>
      </c>
      <c r="C94" s="21">
        <v>0</v>
      </c>
      <c r="D94" s="65"/>
      <c r="E94" s="92"/>
      <c r="F94" s="21">
        <v>0</v>
      </c>
      <c r="G94" s="53"/>
      <c r="H94" s="61"/>
      <c r="I94" s="21">
        <v>0</v>
      </c>
      <c r="J94" s="21">
        <v>0</v>
      </c>
      <c r="K94" s="65"/>
      <c r="L94" s="92"/>
      <c r="M94" s="21">
        <v>0</v>
      </c>
      <c r="N94" s="53"/>
    </row>
    <row r="95" spans="1:14" ht="18.75" x14ac:dyDescent="0.25">
      <c r="A95" s="54"/>
      <c r="B95" s="21">
        <v>0</v>
      </c>
      <c r="C95" s="21">
        <v>0</v>
      </c>
      <c r="D95" s="65"/>
      <c r="E95" s="92"/>
      <c r="F95" s="21">
        <v>0</v>
      </c>
      <c r="G95" s="53"/>
      <c r="H95" s="61"/>
      <c r="I95" s="21">
        <v>0</v>
      </c>
      <c r="J95" s="21">
        <v>0</v>
      </c>
      <c r="K95" s="65"/>
      <c r="L95" s="92"/>
      <c r="M95" s="21">
        <v>0</v>
      </c>
      <c r="N95" s="53"/>
    </row>
    <row r="96" spans="1:14" ht="18.75" x14ac:dyDescent="0.25">
      <c r="A96" s="54"/>
      <c r="B96" s="21">
        <v>0</v>
      </c>
      <c r="C96" s="21">
        <v>0</v>
      </c>
      <c r="D96" s="65"/>
      <c r="E96" s="92"/>
      <c r="F96" s="21">
        <v>0</v>
      </c>
      <c r="G96" s="53"/>
      <c r="H96" s="61"/>
      <c r="I96" s="21">
        <v>0</v>
      </c>
      <c r="J96" s="21">
        <v>0</v>
      </c>
      <c r="K96" s="65"/>
      <c r="L96" s="92"/>
      <c r="M96" s="21">
        <v>0</v>
      </c>
      <c r="N96" s="53"/>
    </row>
    <row r="97" spans="1:14" ht="18.75" x14ac:dyDescent="0.25">
      <c r="A97" s="54"/>
      <c r="B97" s="21">
        <v>0</v>
      </c>
      <c r="C97" s="21">
        <v>0</v>
      </c>
      <c r="D97" s="65"/>
      <c r="E97" s="92"/>
      <c r="F97" s="21">
        <v>0</v>
      </c>
      <c r="G97" s="53"/>
      <c r="H97" s="61"/>
      <c r="I97" s="21">
        <v>0</v>
      </c>
      <c r="J97" s="21">
        <v>0</v>
      </c>
      <c r="K97" s="65"/>
      <c r="L97" s="92"/>
      <c r="M97" s="21">
        <v>0</v>
      </c>
      <c r="N97" s="53"/>
    </row>
    <row r="98" spans="1:14" ht="18.75" x14ac:dyDescent="0.25">
      <c r="A98" s="54"/>
      <c r="B98" s="21">
        <v>0</v>
      </c>
      <c r="C98" s="21">
        <v>0</v>
      </c>
      <c r="D98" s="65"/>
      <c r="E98" s="92"/>
      <c r="F98" s="21">
        <v>0</v>
      </c>
      <c r="G98" s="53"/>
      <c r="H98" s="61"/>
      <c r="I98" s="21">
        <v>0</v>
      </c>
      <c r="J98" s="21">
        <v>0</v>
      </c>
      <c r="K98" s="65"/>
      <c r="L98" s="92"/>
      <c r="M98" s="21">
        <v>0</v>
      </c>
      <c r="N98" s="53"/>
    </row>
    <row r="99" spans="1:14" ht="18.75" x14ac:dyDescent="0.25">
      <c r="A99" s="54"/>
      <c r="B99" s="21">
        <v>0</v>
      </c>
      <c r="C99" s="21">
        <v>0</v>
      </c>
      <c r="D99" s="65"/>
      <c r="E99" s="92"/>
      <c r="F99" s="21">
        <v>0</v>
      </c>
      <c r="G99" s="53"/>
      <c r="H99" s="61"/>
      <c r="I99" s="21">
        <v>0</v>
      </c>
      <c r="J99" s="21">
        <v>0</v>
      </c>
      <c r="K99" s="65"/>
      <c r="L99" s="92"/>
      <c r="M99" s="21">
        <v>0</v>
      </c>
      <c r="N99" s="53"/>
    </row>
    <row r="100" spans="1:14" ht="18.75" x14ac:dyDescent="0.25">
      <c r="A100" s="54"/>
      <c r="B100" s="21">
        <v>0</v>
      </c>
      <c r="C100" s="21">
        <v>0</v>
      </c>
      <c r="D100" s="65"/>
      <c r="E100" s="92"/>
      <c r="F100" s="21">
        <v>0</v>
      </c>
      <c r="G100" s="53"/>
      <c r="H100" s="61"/>
      <c r="I100" s="21">
        <v>0</v>
      </c>
      <c r="J100" s="21">
        <v>0</v>
      </c>
      <c r="K100" s="65"/>
      <c r="L100" s="92"/>
      <c r="M100" s="21">
        <v>0</v>
      </c>
      <c r="N100" s="53"/>
    </row>
    <row r="101" spans="1:14" ht="18.75" x14ac:dyDescent="0.25">
      <c r="A101" s="54"/>
      <c r="B101" s="21">
        <v>0</v>
      </c>
      <c r="C101" s="21">
        <v>0</v>
      </c>
      <c r="D101" s="65"/>
      <c r="E101" s="92"/>
      <c r="F101" s="21">
        <v>0</v>
      </c>
      <c r="G101" s="53"/>
      <c r="H101" s="61"/>
      <c r="I101" s="21">
        <v>0</v>
      </c>
      <c r="J101" s="21">
        <v>0</v>
      </c>
      <c r="K101" s="65"/>
      <c r="L101" s="92"/>
      <c r="M101" s="21">
        <v>0</v>
      </c>
      <c r="N101" s="53"/>
    </row>
    <row r="102" spans="1:14" ht="18.75" x14ac:dyDescent="0.25">
      <c r="A102" s="54"/>
      <c r="B102" s="21">
        <v>0</v>
      </c>
      <c r="C102" s="21">
        <v>0</v>
      </c>
      <c r="D102" s="65"/>
      <c r="E102" s="92"/>
      <c r="F102" s="21">
        <v>0</v>
      </c>
      <c r="G102" s="53"/>
      <c r="H102" s="61"/>
      <c r="I102" s="21">
        <v>0</v>
      </c>
      <c r="J102" s="21">
        <v>0</v>
      </c>
      <c r="K102" s="65"/>
      <c r="L102" s="92"/>
      <c r="M102" s="21">
        <v>0</v>
      </c>
      <c r="N102" s="53"/>
    </row>
    <row r="103" spans="1:14" ht="18.75" x14ac:dyDescent="0.25">
      <c r="A103" s="54"/>
      <c r="B103" s="21">
        <v>0</v>
      </c>
      <c r="C103" s="21">
        <v>0</v>
      </c>
      <c r="D103" s="65"/>
      <c r="E103" s="92"/>
      <c r="F103" s="21">
        <v>0</v>
      </c>
      <c r="G103" s="53"/>
      <c r="H103" s="61"/>
      <c r="I103" s="21">
        <v>0</v>
      </c>
      <c r="J103" s="21">
        <v>0</v>
      </c>
      <c r="K103" s="65"/>
      <c r="L103" s="92"/>
      <c r="M103" s="21">
        <v>0</v>
      </c>
      <c r="N103" s="53"/>
    </row>
    <row r="104" spans="1:14" ht="18.75" x14ac:dyDescent="0.25">
      <c r="A104" s="54"/>
      <c r="B104" s="21">
        <v>0</v>
      </c>
      <c r="C104" s="21">
        <v>0</v>
      </c>
      <c r="D104" s="65"/>
      <c r="E104" s="92"/>
      <c r="F104" s="21">
        <v>0</v>
      </c>
      <c r="G104" s="53"/>
      <c r="H104" s="61"/>
      <c r="I104" s="21">
        <v>0</v>
      </c>
      <c r="J104" s="21">
        <v>0</v>
      </c>
      <c r="K104" s="65"/>
      <c r="L104" s="92"/>
      <c r="M104" s="21">
        <v>0</v>
      </c>
      <c r="N104" s="53"/>
    </row>
    <row r="105" spans="1:14" ht="18.75" x14ac:dyDescent="0.25">
      <c r="A105" s="54"/>
      <c r="B105" s="21">
        <v>0</v>
      </c>
      <c r="C105" s="21">
        <v>0</v>
      </c>
      <c r="D105" s="65"/>
      <c r="E105" s="92"/>
      <c r="F105" s="21">
        <v>0</v>
      </c>
      <c r="G105" s="53"/>
      <c r="H105" s="61"/>
      <c r="I105" s="21">
        <v>0</v>
      </c>
      <c r="J105" s="21">
        <v>0</v>
      </c>
      <c r="K105" s="65"/>
      <c r="L105" s="92"/>
      <c r="M105" s="21">
        <v>0</v>
      </c>
      <c r="N105" s="53"/>
    </row>
    <row r="106" spans="1:14" ht="18.75" x14ac:dyDescent="0.25">
      <c r="A106" s="54"/>
      <c r="B106" s="21">
        <v>0</v>
      </c>
      <c r="C106" s="21">
        <v>0</v>
      </c>
      <c r="D106" s="65"/>
      <c r="E106" s="92"/>
      <c r="F106" s="21">
        <v>0</v>
      </c>
      <c r="G106" s="53"/>
      <c r="H106" s="61"/>
      <c r="I106" s="21">
        <v>0</v>
      </c>
      <c r="J106" s="21">
        <v>0</v>
      </c>
      <c r="K106" s="65"/>
      <c r="L106" s="92"/>
      <c r="M106" s="21">
        <v>0</v>
      </c>
      <c r="N106" s="53"/>
    </row>
    <row r="107" spans="1:14" ht="18.75" x14ac:dyDescent="0.25">
      <c r="A107" s="54"/>
      <c r="B107" s="21">
        <v>0</v>
      </c>
      <c r="C107" s="21">
        <v>0</v>
      </c>
      <c r="D107" s="65"/>
      <c r="E107" s="92"/>
      <c r="F107" s="21">
        <v>0</v>
      </c>
      <c r="G107" s="53"/>
      <c r="H107" s="61"/>
      <c r="I107" s="21">
        <v>0</v>
      </c>
      <c r="J107" s="21">
        <v>0</v>
      </c>
      <c r="K107" s="65"/>
      <c r="L107" s="92"/>
      <c r="M107" s="21">
        <v>0</v>
      </c>
      <c r="N107" s="53"/>
    </row>
    <row r="108" spans="1:14" ht="18.75" x14ac:dyDescent="0.25">
      <c r="A108" s="54"/>
      <c r="B108" s="21">
        <v>0</v>
      </c>
      <c r="C108" s="21">
        <v>0</v>
      </c>
      <c r="D108" s="65"/>
      <c r="E108" s="92"/>
      <c r="F108" s="21">
        <v>0</v>
      </c>
      <c r="G108" s="53"/>
      <c r="H108" s="61"/>
      <c r="I108" s="21">
        <v>0</v>
      </c>
      <c r="J108" s="21">
        <v>0</v>
      </c>
      <c r="K108" s="65"/>
      <c r="L108" s="92"/>
      <c r="M108" s="21">
        <v>0</v>
      </c>
      <c r="N108" s="53"/>
    </row>
    <row r="109" spans="1:14" ht="18.75" x14ac:dyDescent="0.25">
      <c r="A109" s="54"/>
      <c r="B109" s="21">
        <v>0</v>
      </c>
      <c r="C109" s="21">
        <v>0</v>
      </c>
      <c r="D109" s="65"/>
      <c r="E109" s="92"/>
      <c r="F109" s="21">
        <v>0</v>
      </c>
      <c r="G109" s="53"/>
      <c r="H109" s="61"/>
      <c r="I109" s="21">
        <v>0</v>
      </c>
      <c r="J109" s="21">
        <v>0</v>
      </c>
      <c r="K109" s="65"/>
      <c r="L109" s="92"/>
      <c r="M109" s="21">
        <v>0</v>
      </c>
      <c r="N109" s="53"/>
    </row>
    <row r="110" spans="1:14" ht="18.75" x14ac:dyDescent="0.25">
      <c r="A110" s="54"/>
      <c r="B110" s="21">
        <v>0</v>
      </c>
      <c r="C110" s="21">
        <v>0</v>
      </c>
      <c r="D110" s="65"/>
      <c r="E110" s="92"/>
      <c r="F110" s="21">
        <v>0</v>
      </c>
      <c r="G110" s="53"/>
      <c r="H110" s="61"/>
      <c r="I110" s="21">
        <v>0</v>
      </c>
      <c r="J110" s="21">
        <v>0</v>
      </c>
      <c r="K110" s="65"/>
      <c r="L110" s="92"/>
      <c r="M110" s="21">
        <v>0</v>
      </c>
      <c r="N110" s="53"/>
    </row>
    <row r="111" spans="1:14" ht="18.75" x14ac:dyDescent="0.25">
      <c r="A111" s="54"/>
      <c r="B111" s="21">
        <v>0</v>
      </c>
      <c r="C111" s="21">
        <v>0</v>
      </c>
      <c r="D111" s="65"/>
      <c r="E111" s="92"/>
      <c r="F111" s="21">
        <v>0</v>
      </c>
      <c r="G111" s="53"/>
      <c r="H111" s="61"/>
      <c r="I111" s="21">
        <v>0</v>
      </c>
      <c r="J111" s="21">
        <v>0</v>
      </c>
      <c r="K111" s="65"/>
      <c r="L111" s="92"/>
      <c r="M111" s="21">
        <v>0</v>
      </c>
      <c r="N111" s="53"/>
    </row>
    <row r="112" spans="1:14" ht="18.75" x14ac:dyDescent="0.25">
      <c r="A112" s="54"/>
      <c r="B112" s="21">
        <v>0</v>
      </c>
      <c r="C112" s="21">
        <v>0</v>
      </c>
      <c r="D112" s="65"/>
      <c r="E112" s="92"/>
      <c r="F112" s="21">
        <v>0</v>
      </c>
      <c r="G112" s="53"/>
      <c r="H112" s="61"/>
      <c r="I112" s="21">
        <v>0</v>
      </c>
      <c r="J112" s="21">
        <v>0</v>
      </c>
      <c r="K112" s="65"/>
      <c r="L112" s="92"/>
      <c r="M112" s="21">
        <v>0</v>
      </c>
      <c r="N112" s="53"/>
    </row>
    <row r="113" spans="1:14" ht="18.75" x14ac:dyDescent="0.25">
      <c r="A113" s="54"/>
      <c r="B113" s="21">
        <v>0</v>
      </c>
      <c r="C113" s="21">
        <v>0</v>
      </c>
      <c r="D113" s="65"/>
      <c r="E113" s="92"/>
      <c r="F113" s="21">
        <v>0</v>
      </c>
      <c r="G113" s="53"/>
      <c r="H113" s="61"/>
      <c r="I113" s="21">
        <v>0</v>
      </c>
      <c r="J113" s="21">
        <v>0</v>
      </c>
      <c r="K113" s="65"/>
      <c r="L113" s="92"/>
      <c r="M113" s="21">
        <v>0</v>
      </c>
      <c r="N113" s="53"/>
    </row>
    <row r="114" spans="1:14" ht="18.75" x14ac:dyDescent="0.25">
      <c r="A114" s="54"/>
      <c r="B114" s="21">
        <v>0</v>
      </c>
      <c r="C114" s="21">
        <v>0</v>
      </c>
      <c r="D114" s="65"/>
      <c r="E114" s="92"/>
      <c r="F114" s="21">
        <v>0</v>
      </c>
      <c r="G114" s="53"/>
      <c r="H114" s="61"/>
      <c r="I114" s="21">
        <v>0</v>
      </c>
      <c r="J114" s="21">
        <v>0</v>
      </c>
      <c r="K114" s="65"/>
      <c r="L114" s="92"/>
      <c r="M114" s="21">
        <v>0</v>
      </c>
      <c r="N114" s="53"/>
    </row>
    <row r="115" spans="1:14" ht="18.75" x14ac:dyDescent="0.25">
      <c r="A115" s="54"/>
      <c r="B115" s="21">
        <v>0</v>
      </c>
      <c r="C115" s="21">
        <v>0</v>
      </c>
      <c r="D115" s="65"/>
      <c r="E115" s="92"/>
      <c r="F115" s="21">
        <v>0</v>
      </c>
      <c r="G115" s="53"/>
      <c r="H115" s="61"/>
      <c r="I115" s="21">
        <v>0</v>
      </c>
      <c r="J115" s="21">
        <v>0</v>
      </c>
      <c r="K115" s="65"/>
      <c r="L115" s="92"/>
      <c r="M115" s="21">
        <v>0</v>
      </c>
      <c r="N115" s="53"/>
    </row>
    <row r="116" spans="1:14" ht="18.75" x14ac:dyDescent="0.25">
      <c r="A116" s="54"/>
      <c r="B116" s="21">
        <v>0</v>
      </c>
      <c r="C116" s="21">
        <v>0</v>
      </c>
      <c r="D116" s="65"/>
      <c r="E116" s="92"/>
      <c r="F116" s="21">
        <v>0</v>
      </c>
      <c r="G116" s="53"/>
      <c r="H116" s="61"/>
      <c r="I116" s="21">
        <v>0</v>
      </c>
      <c r="J116" s="21">
        <v>0</v>
      </c>
      <c r="K116" s="65"/>
      <c r="L116" s="92"/>
      <c r="M116" s="21">
        <v>0</v>
      </c>
      <c r="N116" s="53"/>
    </row>
    <row r="117" spans="1:14" ht="18.75" x14ac:dyDescent="0.25">
      <c r="A117" s="54"/>
      <c r="B117" s="21">
        <v>0</v>
      </c>
      <c r="C117" s="21">
        <v>0</v>
      </c>
      <c r="D117" s="65"/>
      <c r="E117" s="92"/>
      <c r="F117" s="21">
        <v>0</v>
      </c>
      <c r="G117" s="53"/>
      <c r="H117" s="61"/>
      <c r="I117" s="21">
        <v>0</v>
      </c>
      <c r="J117" s="21">
        <v>0</v>
      </c>
      <c r="K117" s="65"/>
      <c r="L117" s="92"/>
      <c r="M117" s="21">
        <v>0</v>
      </c>
      <c r="N117" s="53"/>
    </row>
    <row r="118" spans="1:14" ht="18.75" x14ac:dyDescent="0.25">
      <c r="A118" s="54"/>
      <c r="B118" s="21">
        <v>0</v>
      </c>
      <c r="C118" s="21">
        <v>0</v>
      </c>
      <c r="D118" s="65"/>
      <c r="E118" s="92"/>
      <c r="F118" s="21">
        <v>0</v>
      </c>
      <c r="G118" s="53"/>
      <c r="H118" s="61"/>
      <c r="I118" s="21">
        <v>0</v>
      </c>
      <c r="J118" s="21">
        <v>0</v>
      </c>
      <c r="K118" s="65"/>
      <c r="L118" s="92"/>
      <c r="M118" s="21">
        <v>0</v>
      </c>
      <c r="N118" s="53"/>
    </row>
    <row r="119" spans="1:14" ht="18.75" x14ac:dyDescent="0.25">
      <c r="A119" s="54"/>
      <c r="B119" s="21">
        <v>0</v>
      </c>
      <c r="C119" s="21">
        <v>0</v>
      </c>
      <c r="D119" s="65"/>
      <c r="E119" s="92"/>
      <c r="F119" s="21">
        <v>0</v>
      </c>
      <c r="G119" s="53"/>
      <c r="H119" s="61"/>
      <c r="I119" s="21">
        <v>0</v>
      </c>
      <c r="J119" s="21">
        <v>0</v>
      </c>
      <c r="K119" s="65"/>
      <c r="L119" s="92"/>
      <c r="M119" s="21">
        <v>0</v>
      </c>
      <c r="N119" s="53"/>
    </row>
    <row r="120" spans="1:14" ht="18.75" x14ac:dyDescent="0.25">
      <c r="A120" s="54"/>
      <c r="B120" s="21">
        <v>0</v>
      </c>
      <c r="C120" s="21">
        <v>0</v>
      </c>
      <c r="D120" s="65"/>
      <c r="E120" s="92"/>
      <c r="F120" s="21">
        <v>0</v>
      </c>
      <c r="G120" s="53"/>
      <c r="H120" s="61"/>
      <c r="I120" s="21">
        <v>0</v>
      </c>
      <c r="J120" s="21">
        <v>0</v>
      </c>
      <c r="K120" s="65"/>
      <c r="L120" s="92"/>
      <c r="M120" s="21">
        <v>0</v>
      </c>
      <c r="N120" s="53"/>
    </row>
    <row r="121" spans="1:14" ht="18.75" x14ac:dyDescent="0.25">
      <c r="B121" s="21">
        <v>0</v>
      </c>
      <c r="C121" s="21">
        <v>0</v>
      </c>
      <c r="D121" s="65"/>
      <c r="E121" s="92"/>
      <c r="F121" s="21">
        <v>0</v>
      </c>
      <c r="G121" s="53"/>
      <c r="H121" s="61"/>
      <c r="I121" s="21">
        <v>0</v>
      </c>
      <c r="J121" s="21">
        <v>0</v>
      </c>
      <c r="K121" s="65"/>
      <c r="L121" s="92"/>
      <c r="M121" s="21">
        <v>0</v>
      </c>
      <c r="N121" s="53"/>
    </row>
    <row r="122" spans="1:14" ht="18.75" x14ac:dyDescent="0.25">
      <c r="A122" s="54"/>
      <c r="B122" s="21">
        <v>0</v>
      </c>
      <c r="C122" s="21">
        <v>0</v>
      </c>
      <c r="D122" s="65"/>
      <c r="E122" s="92"/>
      <c r="F122" s="21">
        <v>0</v>
      </c>
      <c r="G122" s="53"/>
      <c r="H122" s="61"/>
      <c r="I122" s="21">
        <v>0</v>
      </c>
      <c r="J122" s="21">
        <v>0</v>
      </c>
      <c r="K122" s="65"/>
      <c r="L122" s="92"/>
      <c r="M122" s="21">
        <v>0</v>
      </c>
      <c r="N122" s="53"/>
    </row>
    <row r="123" spans="1:14" ht="18.75" x14ac:dyDescent="0.25">
      <c r="A123" s="54"/>
      <c r="B123" s="21">
        <v>0</v>
      </c>
      <c r="C123" s="21">
        <v>0</v>
      </c>
      <c r="D123" s="65"/>
      <c r="E123" s="92"/>
      <c r="F123" s="21">
        <v>0</v>
      </c>
      <c r="G123" s="53"/>
      <c r="H123" s="61"/>
      <c r="I123" s="21">
        <v>0</v>
      </c>
      <c r="J123" s="21">
        <v>0</v>
      </c>
      <c r="K123" s="65"/>
      <c r="L123" s="92"/>
      <c r="M123" s="21">
        <v>0</v>
      </c>
      <c r="N123" s="53"/>
    </row>
    <row r="124" spans="1:14" ht="18.75" x14ac:dyDescent="0.25">
      <c r="A124" s="54"/>
      <c r="B124" s="21">
        <v>0</v>
      </c>
      <c r="C124" s="21">
        <v>0</v>
      </c>
      <c r="D124" s="65"/>
      <c r="E124" s="92"/>
      <c r="F124" s="21">
        <v>0</v>
      </c>
      <c r="G124" s="53"/>
      <c r="H124" s="61"/>
      <c r="I124" s="21">
        <v>0</v>
      </c>
      <c r="J124" s="21">
        <v>0</v>
      </c>
      <c r="K124" s="65"/>
      <c r="L124" s="92"/>
      <c r="M124" s="21">
        <v>0</v>
      </c>
      <c r="N124" s="53"/>
    </row>
    <row r="125" spans="1:14" ht="18.75" x14ac:dyDescent="0.25">
      <c r="A125" s="54"/>
      <c r="B125" s="21">
        <v>0</v>
      </c>
      <c r="C125" s="21">
        <v>0</v>
      </c>
      <c r="D125" s="65"/>
      <c r="E125" s="92"/>
      <c r="F125" s="21">
        <v>0</v>
      </c>
      <c r="G125" s="53"/>
      <c r="H125" s="61"/>
      <c r="I125" s="21">
        <v>0</v>
      </c>
      <c r="J125" s="21">
        <v>0</v>
      </c>
      <c r="K125" s="65"/>
      <c r="L125" s="92"/>
      <c r="M125" s="21">
        <v>0</v>
      </c>
      <c r="N125" s="53"/>
    </row>
    <row r="126" spans="1:14" ht="18.75" x14ac:dyDescent="0.25">
      <c r="A126" s="54"/>
      <c r="B126" s="21">
        <v>0</v>
      </c>
      <c r="C126" s="21">
        <v>0</v>
      </c>
      <c r="D126" s="65"/>
      <c r="E126" s="92"/>
      <c r="F126" s="21">
        <v>0</v>
      </c>
      <c r="G126" s="53"/>
      <c r="H126" s="61"/>
      <c r="I126" s="21">
        <v>0</v>
      </c>
      <c r="J126" s="21">
        <v>0</v>
      </c>
      <c r="K126" s="65"/>
      <c r="L126" s="92"/>
      <c r="M126" s="21">
        <v>0</v>
      </c>
      <c r="N126" s="53"/>
    </row>
    <row r="127" spans="1:14" ht="18.75" x14ac:dyDescent="0.25">
      <c r="A127" s="54"/>
      <c r="B127" s="21">
        <v>0</v>
      </c>
      <c r="C127" s="21">
        <v>0</v>
      </c>
      <c r="D127" s="65"/>
      <c r="E127" s="92"/>
      <c r="F127" s="21">
        <v>0</v>
      </c>
      <c r="G127" s="53"/>
      <c r="H127" s="61"/>
      <c r="I127" s="21">
        <v>0</v>
      </c>
      <c r="J127" s="21">
        <v>0</v>
      </c>
      <c r="K127" s="65"/>
      <c r="L127" s="92"/>
      <c r="M127" s="21">
        <v>0</v>
      </c>
      <c r="N127" s="53"/>
    </row>
    <row r="128" spans="1:14" ht="18.75" x14ac:dyDescent="0.25">
      <c r="A128" s="54"/>
      <c r="B128" s="21">
        <v>0</v>
      </c>
      <c r="C128" s="21">
        <v>0</v>
      </c>
      <c r="D128" s="65"/>
      <c r="E128" s="92"/>
      <c r="F128" s="21">
        <v>0</v>
      </c>
      <c r="G128" s="53"/>
      <c r="H128" s="61"/>
      <c r="I128" s="21">
        <v>0</v>
      </c>
      <c r="J128" s="21">
        <v>0</v>
      </c>
      <c r="K128" s="65"/>
      <c r="L128" s="92"/>
      <c r="M128" s="21">
        <v>0</v>
      </c>
      <c r="N128" s="53"/>
    </row>
    <row r="129" spans="1:14" ht="18.75" x14ac:dyDescent="0.25">
      <c r="A129" s="54"/>
      <c r="B129" s="21">
        <v>0</v>
      </c>
      <c r="C129" s="21">
        <v>0</v>
      </c>
      <c r="D129" s="65"/>
      <c r="E129" s="92"/>
      <c r="F129" s="21">
        <v>0</v>
      </c>
      <c r="G129" s="53"/>
      <c r="H129" s="61"/>
      <c r="I129" s="21">
        <v>0</v>
      </c>
      <c r="J129" s="21">
        <v>0</v>
      </c>
      <c r="K129" s="65"/>
      <c r="L129" s="92"/>
      <c r="M129" s="21">
        <v>0</v>
      </c>
      <c r="N129" s="53"/>
    </row>
    <row r="130" spans="1:14" ht="18.75" x14ac:dyDescent="0.25">
      <c r="A130" s="54"/>
      <c r="B130" s="21">
        <v>0</v>
      </c>
      <c r="C130" s="21">
        <v>0</v>
      </c>
      <c r="D130" s="65"/>
      <c r="E130" s="92"/>
      <c r="F130" s="21">
        <v>0</v>
      </c>
      <c r="G130" s="53"/>
      <c r="H130" s="61"/>
      <c r="I130" s="21">
        <v>0</v>
      </c>
      <c r="J130" s="21">
        <v>0</v>
      </c>
      <c r="K130" s="65"/>
      <c r="L130" s="92"/>
      <c r="M130" s="21">
        <v>0</v>
      </c>
      <c r="N130" s="53"/>
    </row>
    <row r="131" spans="1:14" ht="18.75" x14ac:dyDescent="0.25">
      <c r="A131" s="54"/>
      <c r="B131" s="21">
        <v>0</v>
      </c>
      <c r="C131" s="21">
        <v>0</v>
      </c>
      <c r="D131" s="65"/>
      <c r="E131" s="92"/>
      <c r="F131" s="21">
        <v>0</v>
      </c>
      <c r="G131" s="53"/>
      <c r="H131" s="61"/>
      <c r="I131" s="21">
        <v>0</v>
      </c>
      <c r="J131" s="21">
        <v>0</v>
      </c>
      <c r="K131" s="65"/>
      <c r="L131" s="92"/>
      <c r="M131" s="21">
        <v>0</v>
      </c>
      <c r="N131" s="53"/>
    </row>
    <row r="132" spans="1:14" ht="18.75" x14ac:dyDescent="0.25">
      <c r="A132" s="54"/>
      <c r="B132" s="21">
        <v>0</v>
      </c>
      <c r="C132" s="21">
        <v>0</v>
      </c>
      <c r="D132" s="65"/>
      <c r="E132" s="92"/>
      <c r="F132" s="21">
        <v>0</v>
      </c>
      <c r="G132" s="53"/>
      <c r="H132" s="61"/>
      <c r="I132" s="21">
        <v>0</v>
      </c>
      <c r="J132" s="21">
        <v>0</v>
      </c>
      <c r="K132" s="65"/>
      <c r="L132" s="92"/>
      <c r="M132" s="21">
        <v>0</v>
      </c>
      <c r="N132" s="53"/>
    </row>
    <row r="133" spans="1:14" ht="18.75" x14ac:dyDescent="0.25">
      <c r="A133" s="54"/>
      <c r="B133" s="21">
        <v>0</v>
      </c>
      <c r="C133" s="21">
        <v>0</v>
      </c>
      <c r="D133" s="65"/>
      <c r="E133" s="92"/>
      <c r="F133" s="21">
        <v>0</v>
      </c>
      <c r="G133" s="53"/>
      <c r="H133" s="61"/>
      <c r="I133" s="21">
        <v>0</v>
      </c>
      <c r="J133" s="21">
        <v>0</v>
      </c>
      <c r="K133" s="65"/>
      <c r="L133" s="92"/>
      <c r="M133" s="21">
        <v>0</v>
      </c>
      <c r="N133" s="53"/>
    </row>
    <row r="134" spans="1:14" ht="18.75" x14ac:dyDescent="0.25">
      <c r="A134" s="54"/>
      <c r="B134" s="21">
        <v>0</v>
      </c>
      <c r="C134" s="21">
        <v>0</v>
      </c>
      <c r="D134" s="65"/>
      <c r="E134" s="92"/>
      <c r="F134" s="21">
        <v>0</v>
      </c>
      <c r="G134" s="53"/>
      <c r="H134" s="61"/>
      <c r="I134" s="21">
        <v>0</v>
      </c>
      <c r="J134" s="21">
        <v>0</v>
      </c>
      <c r="K134" s="65"/>
      <c r="L134" s="92"/>
      <c r="M134" s="21">
        <v>0</v>
      </c>
      <c r="N134" s="53"/>
    </row>
    <row r="135" spans="1:14" ht="18.75" x14ac:dyDescent="0.25">
      <c r="A135" s="54"/>
      <c r="B135" s="21">
        <v>0</v>
      </c>
      <c r="C135" s="21">
        <v>0</v>
      </c>
      <c r="D135" s="65"/>
      <c r="E135" s="92"/>
      <c r="F135" s="21">
        <v>0</v>
      </c>
      <c r="G135" s="53"/>
      <c r="H135" s="61"/>
      <c r="I135" s="21">
        <v>0</v>
      </c>
      <c r="J135" s="21">
        <v>0</v>
      </c>
      <c r="K135" s="65"/>
      <c r="L135" s="92"/>
      <c r="M135" s="21">
        <v>0</v>
      </c>
      <c r="N135" s="53"/>
    </row>
    <row r="136" spans="1:14" ht="18.75" x14ac:dyDescent="0.25">
      <c r="A136" s="54"/>
      <c r="B136" s="21">
        <v>0</v>
      </c>
      <c r="C136" s="21">
        <v>0</v>
      </c>
      <c r="D136" s="65"/>
      <c r="E136" s="92"/>
      <c r="F136" s="21">
        <v>0</v>
      </c>
      <c r="G136" s="53"/>
      <c r="H136" s="61"/>
      <c r="I136" s="21">
        <v>0</v>
      </c>
      <c r="J136" s="21">
        <v>0</v>
      </c>
      <c r="K136" s="65"/>
      <c r="L136" s="92"/>
      <c r="M136" s="21">
        <v>0</v>
      </c>
      <c r="N136" s="53"/>
    </row>
    <row r="137" spans="1:14" ht="18.75" x14ac:dyDescent="0.25">
      <c r="A137" s="54"/>
      <c r="B137" s="21">
        <v>0</v>
      </c>
      <c r="C137" s="21">
        <v>0</v>
      </c>
      <c r="D137" s="65"/>
      <c r="E137" s="92"/>
      <c r="F137" s="21">
        <v>0</v>
      </c>
      <c r="G137" s="53"/>
      <c r="H137" s="61"/>
      <c r="I137" s="21">
        <v>0</v>
      </c>
      <c r="J137" s="21">
        <v>0</v>
      </c>
      <c r="K137" s="65"/>
      <c r="L137" s="92"/>
      <c r="M137" s="21">
        <v>0</v>
      </c>
      <c r="N137" s="53"/>
    </row>
    <row r="138" spans="1:14" ht="18.75" x14ac:dyDescent="0.25">
      <c r="A138" s="54"/>
      <c r="B138" s="21">
        <v>0</v>
      </c>
      <c r="C138" s="21">
        <v>0</v>
      </c>
      <c r="D138" s="65"/>
      <c r="E138" s="92"/>
      <c r="F138" s="21">
        <v>0</v>
      </c>
      <c r="G138" s="53"/>
      <c r="H138" s="61"/>
      <c r="I138" s="21">
        <v>0</v>
      </c>
      <c r="J138" s="21">
        <v>0</v>
      </c>
      <c r="K138" s="65"/>
      <c r="L138" s="92"/>
      <c r="M138" s="21">
        <v>0</v>
      </c>
      <c r="N138" s="53"/>
    </row>
    <row r="139" spans="1:14" ht="18.75" x14ac:dyDescent="0.25">
      <c r="A139" s="54"/>
      <c r="B139" s="21">
        <v>0</v>
      </c>
      <c r="C139" s="21">
        <v>0</v>
      </c>
      <c r="D139" s="65"/>
      <c r="E139" s="92"/>
      <c r="F139" s="21">
        <v>0</v>
      </c>
      <c r="G139" s="53"/>
      <c r="H139" s="61"/>
      <c r="I139" s="21">
        <v>0</v>
      </c>
      <c r="J139" s="21">
        <v>0</v>
      </c>
      <c r="K139" s="65"/>
      <c r="L139" s="92"/>
      <c r="M139" s="21">
        <v>0</v>
      </c>
      <c r="N139" s="53"/>
    </row>
    <row r="140" spans="1:14" ht="18.75" x14ac:dyDescent="0.25">
      <c r="A140" s="54"/>
      <c r="B140" s="21">
        <v>0</v>
      </c>
      <c r="C140" s="21">
        <v>0</v>
      </c>
      <c r="D140" s="65"/>
      <c r="E140" s="92"/>
      <c r="F140" s="21">
        <v>0</v>
      </c>
      <c r="G140" s="53"/>
      <c r="H140" s="61"/>
      <c r="I140" s="21">
        <v>0</v>
      </c>
      <c r="J140" s="21">
        <v>0</v>
      </c>
      <c r="K140" s="65"/>
      <c r="L140" s="92"/>
      <c r="M140" s="21">
        <v>0</v>
      </c>
      <c r="N140" s="53"/>
    </row>
    <row r="141" spans="1:14" ht="18.75" x14ac:dyDescent="0.25">
      <c r="A141" s="54"/>
      <c r="B141" s="21">
        <v>0</v>
      </c>
      <c r="C141" s="21">
        <v>0</v>
      </c>
      <c r="D141" s="65"/>
      <c r="E141" s="92"/>
      <c r="F141" s="21">
        <v>0</v>
      </c>
      <c r="G141" s="53"/>
      <c r="H141" s="61"/>
      <c r="I141" s="21">
        <v>0</v>
      </c>
      <c r="J141" s="21">
        <v>0</v>
      </c>
      <c r="K141" s="65"/>
      <c r="L141" s="92"/>
      <c r="M141" s="21">
        <v>0</v>
      </c>
      <c r="N141" s="53"/>
    </row>
    <row r="142" spans="1:14" ht="18.75" x14ac:dyDescent="0.25">
      <c r="A142" s="54"/>
      <c r="B142" s="21">
        <v>0</v>
      </c>
      <c r="C142" s="21">
        <v>0</v>
      </c>
      <c r="D142" s="65"/>
      <c r="E142" s="92"/>
      <c r="F142" s="21">
        <v>0</v>
      </c>
      <c r="G142" s="53"/>
      <c r="H142" s="61"/>
      <c r="I142" s="21">
        <v>0</v>
      </c>
      <c r="J142" s="21">
        <v>0</v>
      </c>
      <c r="K142" s="65"/>
      <c r="L142" s="92"/>
      <c r="M142" s="21">
        <v>0</v>
      </c>
      <c r="N142" s="53"/>
    </row>
    <row r="143" spans="1:14" ht="18.75" x14ac:dyDescent="0.25">
      <c r="A143" s="54"/>
      <c r="B143" s="21">
        <v>0</v>
      </c>
      <c r="C143" s="21">
        <v>0</v>
      </c>
      <c r="D143" s="65"/>
      <c r="E143" s="92"/>
      <c r="F143" s="21">
        <v>0</v>
      </c>
      <c r="G143" s="53"/>
      <c r="H143" s="61"/>
      <c r="I143" s="21">
        <v>0</v>
      </c>
      <c r="J143" s="21">
        <v>0</v>
      </c>
      <c r="K143" s="65"/>
      <c r="L143" s="92"/>
      <c r="M143" s="21">
        <v>0</v>
      </c>
      <c r="N143" s="53"/>
    </row>
    <row r="144" spans="1:14" ht="18.75" x14ac:dyDescent="0.25">
      <c r="A144" s="54"/>
      <c r="B144" s="21">
        <v>0</v>
      </c>
      <c r="C144" s="21">
        <v>0</v>
      </c>
      <c r="D144" s="65"/>
      <c r="E144" s="92"/>
      <c r="F144" s="21">
        <v>0</v>
      </c>
      <c r="G144" s="53"/>
      <c r="H144" s="61"/>
      <c r="I144" s="21">
        <v>0</v>
      </c>
      <c r="J144" s="21">
        <v>0</v>
      </c>
      <c r="K144" s="65"/>
      <c r="L144" s="92"/>
      <c r="M144" s="21">
        <v>0</v>
      </c>
      <c r="N144" s="53"/>
    </row>
    <row r="145" spans="1:14" ht="18.75" x14ac:dyDescent="0.25">
      <c r="A145" s="54"/>
      <c r="B145" s="21">
        <v>0</v>
      </c>
      <c r="C145" s="21">
        <v>0</v>
      </c>
      <c r="D145" s="65"/>
      <c r="E145" s="92"/>
      <c r="F145" s="21">
        <v>0</v>
      </c>
      <c r="G145" s="53"/>
      <c r="H145" s="61"/>
      <c r="I145" s="21">
        <v>0</v>
      </c>
      <c r="J145" s="21">
        <v>0</v>
      </c>
      <c r="K145" s="65"/>
      <c r="L145" s="92"/>
      <c r="M145" s="21">
        <v>0</v>
      </c>
      <c r="N145" s="53"/>
    </row>
    <row r="146" spans="1:14" ht="18.75" x14ac:dyDescent="0.25">
      <c r="A146" s="54"/>
      <c r="B146" s="21">
        <v>0</v>
      </c>
      <c r="C146" s="21">
        <v>0</v>
      </c>
      <c r="D146" s="65"/>
      <c r="E146" s="92"/>
      <c r="F146" s="21">
        <v>0</v>
      </c>
      <c r="G146" s="53"/>
      <c r="H146" s="61"/>
      <c r="I146" s="21">
        <v>0</v>
      </c>
      <c r="J146" s="21">
        <v>0</v>
      </c>
      <c r="K146" s="65"/>
      <c r="L146" s="92"/>
      <c r="M146" s="21">
        <v>0</v>
      </c>
      <c r="N146" s="92"/>
    </row>
    <row r="147" spans="1:14" ht="18.75" x14ac:dyDescent="0.3">
      <c r="B147" s="2"/>
      <c r="C147" s="2"/>
      <c r="D147" s="1"/>
      <c r="E147" s="1"/>
      <c r="F147" s="1"/>
      <c r="G147" s="1"/>
      <c r="L147" s="3"/>
      <c r="M147" s="216"/>
      <c r="N147" s="3"/>
    </row>
    <row r="148" spans="1:14" ht="18.75" x14ac:dyDescent="0.3">
      <c r="B148" s="2"/>
      <c r="C148" s="2"/>
      <c r="D148" s="1"/>
      <c r="E148" s="1"/>
      <c r="F148" s="1"/>
      <c r="G148" s="1"/>
      <c r="L148" s="3"/>
      <c r="M148" s="216"/>
      <c r="N148" s="3"/>
    </row>
    <row r="149" spans="1:14" ht="18.75" x14ac:dyDescent="0.3">
      <c r="B149" s="2"/>
      <c r="C149" s="2"/>
      <c r="D149" s="1"/>
      <c r="E149" s="1"/>
      <c r="F149" s="1"/>
      <c r="G149" s="1"/>
      <c r="L149" s="3"/>
      <c r="M149" s="3"/>
      <c r="N149" s="3"/>
    </row>
    <row r="150" spans="1:14" ht="18.75" x14ac:dyDescent="0.3">
      <c r="B150" s="2"/>
      <c r="C150" s="2"/>
      <c r="D150" s="1"/>
      <c r="E150" s="1"/>
      <c r="F150" s="1"/>
      <c r="G150" s="1"/>
      <c r="M150" s="3"/>
      <c r="N150" s="3"/>
    </row>
    <row r="151" spans="1:14" ht="18.75" x14ac:dyDescent="0.3">
      <c r="B151" s="2"/>
      <c r="C151" s="2"/>
      <c r="D151" s="1"/>
      <c r="E151" s="1"/>
      <c r="F151" s="1"/>
      <c r="G151" s="1"/>
    </row>
    <row r="152" spans="1:14" ht="18.75" x14ac:dyDescent="0.3">
      <c r="B152" s="2"/>
      <c r="C152" s="2"/>
      <c r="D152" s="1"/>
      <c r="E152" s="1"/>
      <c r="F152" s="1"/>
      <c r="G152" s="1"/>
    </row>
    <row r="153" spans="1:14" ht="18.75" x14ac:dyDescent="0.3">
      <c r="B153" s="2"/>
      <c r="C153" s="2"/>
      <c r="D153" s="1"/>
      <c r="E153" s="1"/>
      <c r="F153" s="1"/>
      <c r="G153" s="1"/>
    </row>
    <row r="154" spans="1:14" ht="18.75" x14ac:dyDescent="0.3">
      <c r="B154" s="2"/>
      <c r="C154" s="2"/>
      <c r="D154" s="1"/>
      <c r="E154" s="1"/>
      <c r="F154" s="1"/>
      <c r="G154" s="1"/>
    </row>
    <row r="155" spans="1:14" ht="18.75" x14ac:dyDescent="0.3">
      <c r="B155" s="2"/>
      <c r="C155" s="2"/>
      <c r="D155" s="1"/>
      <c r="E155" s="1"/>
      <c r="F155" s="1"/>
      <c r="G155" s="1"/>
    </row>
    <row r="156" spans="1:14" ht="18.75" x14ac:dyDescent="0.3">
      <c r="B156" s="2"/>
      <c r="C156" s="2"/>
      <c r="D156" s="1"/>
      <c r="E156" s="1"/>
      <c r="F156" s="1"/>
      <c r="G156" s="1"/>
    </row>
    <row r="157" spans="1:14" ht="18.75" x14ac:dyDescent="0.3">
      <c r="B157" s="2"/>
      <c r="C157" s="2"/>
      <c r="D157" s="1"/>
      <c r="E157" s="1"/>
      <c r="F157" s="1"/>
      <c r="G157" s="1"/>
    </row>
    <row r="158" spans="1:14" ht="18.75" x14ac:dyDescent="0.3">
      <c r="B158" s="2"/>
      <c r="C158" s="2"/>
      <c r="D158" s="1"/>
      <c r="E158" s="1"/>
      <c r="F158" s="1"/>
      <c r="G158" s="1"/>
    </row>
    <row r="159" spans="1:14" ht="18.75" x14ac:dyDescent="0.3">
      <c r="B159" s="2"/>
      <c r="C159" s="2"/>
      <c r="D159" s="1"/>
      <c r="E159" s="1"/>
      <c r="F159" s="1"/>
      <c r="G159" s="1"/>
    </row>
    <row r="160" spans="1:14" ht="18.75" x14ac:dyDescent="0.3">
      <c r="B160" s="2"/>
      <c r="C160" s="2"/>
      <c r="D160" s="1"/>
      <c r="E160" s="1"/>
      <c r="F160" s="1"/>
      <c r="G160" s="1"/>
    </row>
    <row r="161" spans="2:7" ht="18.75" x14ac:dyDescent="0.3">
      <c r="B161" s="2"/>
      <c r="C161" s="2"/>
      <c r="D161" s="1"/>
      <c r="E161" s="1"/>
      <c r="F161" s="1"/>
      <c r="G161" s="1"/>
    </row>
    <row r="162" spans="2:7" ht="18.75" x14ac:dyDescent="0.3">
      <c r="B162" s="2"/>
      <c r="C162" s="2"/>
      <c r="D162" s="1"/>
      <c r="E162" s="1"/>
      <c r="F162" s="1"/>
      <c r="G162" s="1"/>
    </row>
    <row r="163" spans="2:7" ht="18.75" x14ac:dyDescent="0.3">
      <c r="B163" s="2"/>
      <c r="C163" s="2"/>
      <c r="D163" s="1"/>
      <c r="E163" s="1"/>
      <c r="F163" s="1"/>
      <c r="G163" s="1"/>
    </row>
    <row r="164" spans="2:7" ht="18.75" x14ac:dyDescent="0.3">
      <c r="B164" s="2"/>
      <c r="C164" s="2"/>
      <c r="D164" s="1"/>
      <c r="E164" s="1"/>
      <c r="F164" s="1"/>
      <c r="G164" s="1"/>
    </row>
    <row r="165" spans="2:7" ht="18.75" x14ac:dyDescent="0.3">
      <c r="B165" s="2"/>
      <c r="C165" s="2"/>
      <c r="D165" s="1"/>
      <c r="E165" s="1"/>
      <c r="F165" s="1"/>
      <c r="G165" s="1"/>
    </row>
    <row r="166" spans="2:7" ht="18.75" x14ac:dyDescent="0.3">
      <c r="B166" s="2"/>
      <c r="C166" s="2"/>
      <c r="D166" s="1"/>
      <c r="E166" s="1"/>
      <c r="F166" s="1"/>
      <c r="G166" s="1"/>
    </row>
    <row r="167" spans="2:7" ht="18.75" x14ac:dyDescent="0.3">
      <c r="B167" s="2"/>
      <c r="C167" s="2"/>
      <c r="D167" s="1"/>
      <c r="E167" s="1"/>
      <c r="F167" s="1"/>
      <c r="G167" s="1"/>
    </row>
    <row r="168" spans="2:7" ht="18.75" x14ac:dyDescent="0.3">
      <c r="B168" s="2"/>
      <c r="C168" s="2"/>
      <c r="D168" s="1"/>
      <c r="E168" s="1"/>
      <c r="F168" s="1"/>
      <c r="G168" s="1"/>
    </row>
    <row r="169" spans="2:7" ht="18.75" x14ac:dyDescent="0.3">
      <c r="B169" s="2"/>
      <c r="C169" s="2"/>
      <c r="D169" s="1"/>
      <c r="E169" s="1"/>
      <c r="F169" s="1"/>
      <c r="G169" s="1"/>
    </row>
    <row r="170" spans="2:7" ht="18.75" x14ac:dyDescent="0.3">
      <c r="B170" s="2"/>
      <c r="C170" s="2"/>
      <c r="D170" s="1"/>
      <c r="E170" s="1"/>
      <c r="F170" s="1"/>
      <c r="G170" s="1"/>
    </row>
    <row r="171" spans="2:7" ht="18.75" x14ac:dyDescent="0.3">
      <c r="B171" s="2"/>
      <c r="C171" s="2"/>
      <c r="D171" s="1"/>
      <c r="E171" s="1"/>
      <c r="F171" s="1"/>
      <c r="G171" s="1"/>
    </row>
    <row r="172" spans="2:7" ht="18.75" x14ac:dyDescent="0.3">
      <c r="B172" s="2"/>
      <c r="C172" s="2"/>
      <c r="D172" s="1"/>
      <c r="E172" s="1"/>
      <c r="F172" s="1"/>
      <c r="G172" s="1"/>
    </row>
    <row r="173" spans="2:7" ht="18.75" x14ac:dyDescent="0.3">
      <c r="B173" s="2"/>
      <c r="C173" s="2"/>
      <c r="D173" s="1"/>
      <c r="E173" s="1"/>
      <c r="F173" s="1"/>
      <c r="G173" s="1"/>
    </row>
    <row r="174" spans="2:7" ht="18.75" x14ac:dyDescent="0.3">
      <c r="B174" s="2"/>
      <c r="C174" s="2"/>
      <c r="D174" s="1"/>
      <c r="E174" s="1"/>
      <c r="F174" s="1"/>
      <c r="G174" s="1"/>
    </row>
    <row r="175" spans="2:7" ht="18.75" x14ac:dyDescent="0.3">
      <c r="B175" s="2"/>
      <c r="C175" s="2"/>
      <c r="D175" s="1"/>
      <c r="E175" s="1"/>
      <c r="F175" s="1"/>
      <c r="G175" s="1"/>
    </row>
    <row r="176" spans="2:7" ht="18.75" x14ac:dyDescent="0.3">
      <c r="B176" s="2"/>
      <c r="C176" s="2"/>
      <c r="D176" s="1"/>
      <c r="E176" s="1"/>
      <c r="F176" s="1"/>
      <c r="G176" s="1"/>
    </row>
    <row r="177" spans="2:7" ht="18.75" x14ac:dyDescent="0.3">
      <c r="B177" s="2"/>
      <c r="C177" s="2"/>
      <c r="D177" s="1"/>
      <c r="E177" s="1"/>
      <c r="F177" s="1"/>
      <c r="G177" s="1"/>
    </row>
    <row r="178" spans="2:7" ht="18.75" x14ac:dyDescent="0.3">
      <c r="B178" s="2"/>
      <c r="C178" s="2"/>
      <c r="D178" s="1"/>
      <c r="E178" s="1"/>
      <c r="F178" s="1"/>
      <c r="G178" s="1"/>
    </row>
    <row r="179" spans="2:7" ht="18.75" x14ac:dyDescent="0.3">
      <c r="B179" s="2"/>
      <c r="C179" s="2"/>
      <c r="D179" s="1"/>
      <c r="E179" s="1"/>
      <c r="F179" s="1"/>
      <c r="G179" s="1"/>
    </row>
    <row r="180" spans="2:7" ht="18.75" x14ac:dyDescent="0.3">
      <c r="B180" s="2"/>
      <c r="C180" s="2"/>
      <c r="D180" s="1"/>
      <c r="E180" s="1"/>
      <c r="F180" s="1"/>
      <c r="G180" s="1"/>
    </row>
    <row r="181" spans="2:7" ht="18.75" x14ac:dyDescent="0.3">
      <c r="B181" s="2"/>
      <c r="C181" s="2"/>
      <c r="D181" s="1"/>
      <c r="E181" s="1"/>
      <c r="F181" s="1"/>
      <c r="G181" s="1"/>
    </row>
    <row r="182" spans="2:7" ht="18.75" x14ac:dyDescent="0.3">
      <c r="B182" s="2"/>
      <c r="C182" s="2"/>
      <c r="D182" s="1"/>
      <c r="E182" s="1"/>
      <c r="F182" s="1"/>
      <c r="G182" s="1"/>
    </row>
    <row r="183" spans="2:7" ht="18.75" x14ac:dyDescent="0.3">
      <c r="B183" s="2"/>
      <c r="C183" s="2"/>
      <c r="D183" s="1"/>
      <c r="E183" s="1"/>
      <c r="F183" s="1"/>
      <c r="G183" s="1"/>
    </row>
    <row r="184" spans="2:7" ht="18.75" x14ac:dyDescent="0.3">
      <c r="B184" s="2"/>
      <c r="C184" s="2"/>
      <c r="D184" s="1"/>
      <c r="E184" s="1"/>
      <c r="F184" s="1"/>
      <c r="G184" s="1"/>
    </row>
    <row r="185" spans="2:7" ht="18.75" x14ac:dyDescent="0.3">
      <c r="B185" s="2"/>
      <c r="C185" s="2"/>
      <c r="D185" s="1"/>
      <c r="E185" s="1"/>
      <c r="F185" s="1"/>
      <c r="G185" s="1"/>
    </row>
    <row r="186" spans="2:7" ht="18.75" x14ac:dyDescent="0.3">
      <c r="B186" s="2"/>
      <c r="C186" s="2"/>
      <c r="D186" s="1"/>
      <c r="E186" s="1"/>
      <c r="F186" s="1"/>
      <c r="G186" s="1"/>
    </row>
    <row r="187" spans="2:7" ht="18.75" x14ac:dyDescent="0.3">
      <c r="B187" s="2"/>
      <c r="C187" s="2"/>
      <c r="D187" s="1"/>
      <c r="E187" s="1"/>
      <c r="F187" s="1"/>
      <c r="G187" s="1"/>
    </row>
    <row r="188" spans="2:7" ht="18.75" x14ac:dyDescent="0.3">
      <c r="B188" s="2"/>
      <c r="C188" s="2"/>
      <c r="D188" s="1"/>
      <c r="E188" s="1"/>
      <c r="F188" s="1"/>
      <c r="G188" s="1"/>
    </row>
    <row r="189" spans="2:7" ht="18.75" x14ac:dyDescent="0.3">
      <c r="B189" s="2"/>
      <c r="C189" s="2"/>
      <c r="D189" s="1"/>
      <c r="E189" s="1"/>
      <c r="F189" s="1"/>
      <c r="G189" s="1"/>
    </row>
    <row r="190" spans="2:7" ht="18.75" x14ac:dyDescent="0.3">
      <c r="B190" s="2"/>
      <c r="C190" s="2"/>
      <c r="D190" s="1"/>
      <c r="E190" s="1"/>
      <c r="F190" s="1"/>
      <c r="G190" s="1"/>
    </row>
    <row r="191" spans="2:7" ht="18.75" x14ac:dyDescent="0.3">
      <c r="B191" s="2"/>
      <c r="C191" s="2"/>
      <c r="D191" s="1"/>
      <c r="E191" s="1"/>
      <c r="F191" s="1"/>
      <c r="G191" s="1"/>
    </row>
    <row r="192" spans="2:7" ht="18.75" x14ac:dyDescent="0.3">
      <c r="B192" s="2"/>
      <c r="C192" s="2"/>
      <c r="D192" s="1"/>
      <c r="E192" s="1"/>
      <c r="F192" s="1"/>
      <c r="G192" s="1"/>
    </row>
    <row r="193" spans="2:7" ht="18.75" x14ac:dyDescent="0.3">
      <c r="B193" s="2"/>
      <c r="C193" s="2"/>
      <c r="D193" s="1"/>
      <c r="E193" s="1"/>
      <c r="F193" s="1"/>
      <c r="G193" s="1"/>
    </row>
    <row r="194" spans="2:7" ht="18.75" x14ac:dyDescent="0.3">
      <c r="B194" s="2"/>
      <c r="C194" s="2"/>
      <c r="D194" s="1"/>
      <c r="E194" s="1"/>
      <c r="F194" s="1"/>
      <c r="G194" s="1"/>
    </row>
    <row r="195" spans="2:7" ht="18.75" x14ac:dyDescent="0.3">
      <c r="B195" s="2"/>
      <c r="C195" s="2"/>
      <c r="D195" s="1"/>
      <c r="E195" s="1"/>
      <c r="F195" s="1"/>
      <c r="G195" s="1"/>
    </row>
    <row r="196" spans="2:7" ht="18.75" x14ac:dyDescent="0.3">
      <c r="B196" s="2"/>
      <c r="C196" s="2"/>
      <c r="D196" s="1"/>
      <c r="E196" s="1"/>
      <c r="F196" s="1"/>
      <c r="G196" s="1"/>
    </row>
    <row r="197" spans="2:7" ht="18.75" x14ac:dyDescent="0.3">
      <c r="B197" s="2"/>
      <c r="C197" s="2"/>
      <c r="D197" s="1"/>
      <c r="E197" s="1"/>
      <c r="F197" s="1"/>
      <c r="G197" s="1"/>
    </row>
    <row r="198" spans="2:7" ht="18.75" x14ac:dyDescent="0.3">
      <c r="B198" s="2"/>
      <c r="C198" s="2"/>
      <c r="D198" s="1"/>
      <c r="E198" s="1"/>
      <c r="F198" s="1"/>
      <c r="G198" s="1"/>
    </row>
    <row r="199" spans="2:7" ht="18.75" x14ac:dyDescent="0.3">
      <c r="B199" s="2"/>
      <c r="C199" s="2"/>
      <c r="D199" s="1"/>
      <c r="E199" s="1"/>
      <c r="F199" s="1"/>
      <c r="G199" s="1"/>
    </row>
    <row r="200" spans="2:7" ht="18.75" x14ac:dyDescent="0.3">
      <c r="B200" s="2"/>
      <c r="C200" s="2"/>
      <c r="D200" s="1"/>
      <c r="E200" s="1"/>
      <c r="F200" s="1"/>
      <c r="G200" s="1"/>
    </row>
    <row r="201" spans="2:7" ht="18.75" x14ac:dyDescent="0.3">
      <c r="B201" s="2"/>
      <c r="C201" s="2"/>
      <c r="D201" s="1"/>
      <c r="E201" s="1"/>
      <c r="F201" s="1"/>
      <c r="G201" s="1"/>
    </row>
    <row r="202" spans="2:7" ht="18.75" x14ac:dyDescent="0.3">
      <c r="B202" s="2"/>
      <c r="C202" s="2"/>
      <c r="D202" s="1"/>
      <c r="E202" s="1"/>
      <c r="F202" s="1"/>
      <c r="G202" s="1"/>
    </row>
    <row r="203" spans="2:7" ht="18.75" x14ac:dyDescent="0.3">
      <c r="B203" s="2"/>
      <c r="C203" s="2"/>
      <c r="D203" s="1"/>
      <c r="E203" s="1"/>
      <c r="F203" s="1"/>
      <c r="G203" s="1"/>
    </row>
    <row r="204" spans="2:7" ht="18.75" x14ac:dyDescent="0.3">
      <c r="B204" s="2"/>
      <c r="C204" s="2"/>
      <c r="D204" s="1"/>
      <c r="E204" s="1"/>
      <c r="F204" s="1"/>
      <c r="G204" s="1"/>
    </row>
    <row r="205" spans="2:7" ht="18.75" x14ac:dyDescent="0.3">
      <c r="B205" s="2"/>
      <c r="C205" s="2"/>
      <c r="D205" s="1"/>
      <c r="E205" s="1"/>
      <c r="F205" s="1"/>
      <c r="G205" s="1"/>
    </row>
    <row r="206" spans="2:7" ht="18.75" x14ac:dyDescent="0.3">
      <c r="B206" s="2"/>
      <c r="C206" s="2"/>
      <c r="D206" s="1"/>
      <c r="E206" s="1"/>
      <c r="F206" s="1"/>
      <c r="G206" s="1"/>
    </row>
    <row r="207" spans="2:7" ht="18.75" x14ac:dyDescent="0.3">
      <c r="B207" s="2"/>
      <c r="C207" s="2"/>
      <c r="D207" s="1"/>
      <c r="E207" s="1"/>
      <c r="F207" s="1"/>
      <c r="G207" s="1"/>
    </row>
    <row r="208" spans="2:7" ht="18.75" x14ac:dyDescent="0.3">
      <c r="B208" s="2"/>
      <c r="C208" s="2"/>
      <c r="D208" s="1"/>
      <c r="E208" s="1"/>
      <c r="F208" s="1"/>
      <c r="G208" s="1"/>
    </row>
    <row r="209" spans="2:7" ht="18.75" x14ac:dyDescent="0.3">
      <c r="B209" s="2"/>
      <c r="C209" s="2"/>
      <c r="D209" s="1"/>
      <c r="E209" s="1"/>
      <c r="F209" s="1"/>
      <c r="G209" s="1"/>
    </row>
    <row r="210" spans="2:7" ht="18.75" x14ac:dyDescent="0.3">
      <c r="B210" s="2"/>
      <c r="C210" s="2"/>
      <c r="D210" s="1"/>
      <c r="E210" s="1"/>
      <c r="F210" s="1"/>
      <c r="G210" s="1"/>
    </row>
    <row r="211" spans="2:7" ht="18.75" x14ac:dyDescent="0.3">
      <c r="B211" s="2"/>
      <c r="C211" s="2"/>
      <c r="D211" s="1"/>
      <c r="E211" s="1"/>
      <c r="F211" s="1"/>
      <c r="G211" s="1"/>
    </row>
    <row r="212" spans="2:7" ht="18.75" x14ac:dyDescent="0.3">
      <c r="B212" s="2"/>
      <c r="C212" s="2"/>
      <c r="D212" s="1"/>
      <c r="E212" s="1"/>
      <c r="F212" s="1"/>
      <c r="G212" s="1"/>
    </row>
    <row r="213" spans="2:7" ht="18.75" x14ac:dyDescent="0.3">
      <c r="B213" s="2"/>
      <c r="C213" s="2"/>
      <c r="D213" s="1"/>
      <c r="E213" s="1"/>
      <c r="F213" s="1"/>
      <c r="G213" s="1"/>
    </row>
    <row r="214" spans="2:7" ht="18.75" x14ac:dyDescent="0.3">
      <c r="B214" s="2"/>
      <c r="C214" s="2"/>
      <c r="D214" s="1"/>
      <c r="E214" s="1"/>
      <c r="F214" s="1"/>
      <c r="G214" s="1"/>
    </row>
    <row r="215" spans="2:7" ht="18.75" x14ac:dyDescent="0.3">
      <c r="B215" s="2"/>
      <c r="C215" s="2"/>
      <c r="D215" s="1"/>
      <c r="E215" s="1"/>
      <c r="F215" s="1"/>
      <c r="G215" s="1"/>
    </row>
    <row r="216" spans="2:7" ht="18.75" x14ac:dyDescent="0.3">
      <c r="B216" s="2"/>
      <c r="C216" s="2"/>
      <c r="D216" s="1"/>
      <c r="E216" s="1"/>
      <c r="F216" s="1"/>
      <c r="G216" s="1"/>
    </row>
    <row r="217" spans="2:7" ht="18.75" x14ac:dyDescent="0.3">
      <c r="B217" s="2"/>
      <c r="C217" s="2"/>
      <c r="D217" s="1"/>
      <c r="E217" s="1"/>
      <c r="F217" s="1"/>
      <c r="G217" s="1"/>
    </row>
    <row r="218" spans="2:7" ht="18.75" x14ac:dyDescent="0.3">
      <c r="B218" s="2"/>
      <c r="C218" s="2"/>
      <c r="D218" s="1"/>
      <c r="E218" s="1"/>
      <c r="F218" s="1"/>
      <c r="G218" s="1"/>
    </row>
    <row r="219" spans="2:7" ht="18.75" x14ac:dyDescent="0.3">
      <c r="B219" s="2"/>
      <c r="C219" s="2"/>
      <c r="D219" s="1"/>
      <c r="E219" s="1"/>
      <c r="F219" s="1"/>
      <c r="G219" s="1"/>
    </row>
    <row r="220" spans="2:7" ht="18.75" x14ac:dyDescent="0.3">
      <c r="B220" s="2"/>
      <c r="C220" s="2"/>
      <c r="D220" s="1"/>
      <c r="E220" s="1"/>
      <c r="F220" s="1"/>
      <c r="G220" s="1"/>
    </row>
    <row r="221" spans="2:7" ht="18.75" x14ac:dyDescent="0.3">
      <c r="B221" s="2"/>
      <c r="C221" s="2"/>
      <c r="D221" s="1"/>
      <c r="E221" s="1"/>
      <c r="F221" s="1"/>
      <c r="G221" s="1"/>
    </row>
    <row r="222" spans="2:7" ht="18.75" x14ac:dyDescent="0.3">
      <c r="B222" s="2"/>
      <c r="C222" s="2"/>
      <c r="D222" s="1"/>
      <c r="E222" s="1"/>
      <c r="F222" s="1"/>
      <c r="G222" s="1"/>
    </row>
    <row r="223" spans="2:7" ht="18.75" x14ac:dyDescent="0.3">
      <c r="B223" s="2"/>
      <c r="C223" s="2"/>
      <c r="D223" s="1"/>
      <c r="E223" s="1"/>
      <c r="F223" s="1"/>
      <c r="G223" s="1"/>
    </row>
    <row r="224" spans="2:7" ht="18.75" x14ac:dyDescent="0.3">
      <c r="B224" s="2"/>
      <c r="C224" s="2"/>
      <c r="D224" s="1"/>
      <c r="E224" s="1"/>
      <c r="F224" s="1"/>
      <c r="G224" s="1"/>
    </row>
    <row r="225" spans="2:7" ht="18.75" x14ac:dyDescent="0.3">
      <c r="B225" s="2"/>
      <c r="C225" s="2"/>
      <c r="D225" s="1"/>
      <c r="E225" s="1"/>
      <c r="F225" s="1"/>
      <c r="G225" s="1"/>
    </row>
    <row r="226" spans="2:7" ht="18.75" x14ac:dyDescent="0.3">
      <c r="B226" s="2"/>
      <c r="C226" s="2"/>
      <c r="D226" s="1"/>
      <c r="E226" s="1"/>
      <c r="F226" s="1"/>
      <c r="G226" s="1"/>
    </row>
    <row r="227" spans="2:7" ht="18.75" x14ac:dyDescent="0.3">
      <c r="B227" s="2"/>
      <c r="C227" s="2"/>
      <c r="D227" s="1"/>
      <c r="E227" s="1"/>
      <c r="F227" s="1"/>
      <c r="G227" s="1"/>
    </row>
    <row r="228" spans="2:7" ht="18.75" x14ac:dyDescent="0.3">
      <c r="B228" s="2"/>
      <c r="C228" s="2"/>
      <c r="D228" s="1"/>
      <c r="E228" s="1"/>
      <c r="F228" s="1"/>
      <c r="G228" s="1"/>
    </row>
    <row r="229" spans="2:7" ht="18.75" x14ac:dyDescent="0.3">
      <c r="B229" s="2"/>
      <c r="C229" s="2"/>
      <c r="D229" s="1"/>
      <c r="E229" s="1"/>
      <c r="F229" s="1"/>
      <c r="G229" s="1"/>
    </row>
    <row r="230" spans="2:7" ht="18.75" x14ac:dyDescent="0.3">
      <c r="B230" s="2"/>
      <c r="C230" s="2"/>
      <c r="D230" s="1"/>
      <c r="E230" s="1"/>
      <c r="F230" s="1"/>
      <c r="G230" s="1"/>
    </row>
    <row r="231" spans="2:7" ht="18.75" x14ac:dyDescent="0.3">
      <c r="B231" s="2"/>
      <c r="C231" s="2"/>
      <c r="D231" s="1"/>
      <c r="E231" s="1"/>
      <c r="F231" s="1"/>
      <c r="G231" s="1"/>
    </row>
    <row r="232" spans="2:7" ht="18.75" x14ac:dyDescent="0.3">
      <c r="B232" s="2"/>
      <c r="C232" s="2"/>
      <c r="D232" s="1"/>
      <c r="E232" s="1"/>
      <c r="F232" s="1"/>
      <c r="G232" s="1"/>
    </row>
    <row r="233" spans="2:7" ht="18.75" x14ac:dyDescent="0.3">
      <c r="B233" s="2"/>
      <c r="C233" s="2"/>
      <c r="D233" s="1"/>
      <c r="E233" s="1"/>
      <c r="F233" s="1"/>
      <c r="G233" s="1"/>
    </row>
    <row r="234" spans="2:7" ht="18.75" x14ac:dyDescent="0.3">
      <c r="B234" s="2"/>
      <c r="C234" s="2"/>
      <c r="D234" s="1"/>
      <c r="E234" s="1"/>
      <c r="F234" s="1"/>
      <c r="G234" s="1"/>
    </row>
    <row r="235" spans="2:7" ht="18.75" x14ac:dyDescent="0.3">
      <c r="B235" s="2"/>
      <c r="C235" s="2"/>
      <c r="D235" s="1"/>
      <c r="E235" s="1"/>
      <c r="F235" s="1"/>
      <c r="G235" s="1"/>
    </row>
    <row r="236" spans="2:7" ht="18.75" x14ac:dyDescent="0.3">
      <c r="B236" s="2"/>
      <c r="C236" s="2"/>
      <c r="D236" s="1"/>
      <c r="E236" s="1"/>
      <c r="F236" s="1"/>
      <c r="G236" s="1"/>
    </row>
    <row r="237" spans="2:7" ht="18.75" x14ac:dyDescent="0.3">
      <c r="B237" s="2"/>
      <c r="C237" s="2"/>
      <c r="D237" s="1"/>
      <c r="E237" s="1"/>
      <c r="F237" s="1"/>
      <c r="G237" s="1"/>
    </row>
    <row r="238" spans="2:7" ht="18.75" x14ac:dyDescent="0.3">
      <c r="B238" s="2"/>
      <c r="C238" s="2"/>
      <c r="D238" s="1"/>
      <c r="E238" s="1"/>
      <c r="F238" s="1"/>
      <c r="G238" s="1"/>
    </row>
    <row r="239" spans="2:7" ht="18.75" x14ac:dyDescent="0.3">
      <c r="B239" s="2"/>
      <c r="C239" s="2"/>
      <c r="D239" s="1"/>
      <c r="E239" s="1"/>
      <c r="F239" s="1"/>
      <c r="G239" s="1"/>
    </row>
    <row r="240" spans="2:7" ht="18.75" x14ac:dyDescent="0.3">
      <c r="B240" s="2"/>
      <c r="C240" s="2"/>
      <c r="D240" s="1"/>
      <c r="E240" s="1"/>
      <c r="F240" s="1"/>
      <c r="G240" s="1"/>
    </row>
    <row r="241" spans="2:7" ht="18.75" x14ac:dyDescent="0.3">
      <c r="B241" s="2"/>
      <c r="C241" s="2"/>
      <c r="D241" s="1"/>
      <c r="E241" s="1"/>
      <c r="F241" s="1"/>
      <c r="G241" s="1"/>
    </row>
    <row r="242" spans="2:7" ht="18.75" x14ac:dyDescent="0.3">
      <c r="B242" s="2"/>
      <c r="C242" s="2"/>
      <c r="D242" s="1"/>
      <c r="E242" s="1"/>
      <c r="F242" s="1"/>
      <c r="G242" s="1"/>
    </row>
    <row r="243" spans="2:7" ht="18.75" x14ac:dyDescent="0.3">
      <c r="B243" s="2"/>
      <c r="C243" s="2"/>
      <c r="D243" s="1"/>
      <c r="E243" s="1"/>
      <c r="F243" s="1"/>
      <c r="G243" s="1"/>
    </row>
    <row r="244" spans="2:7" ht="18.75" x14ac:dyDescent="0.3">
      <c r="B244" s="2"/>
      <c r="C244" s="2"/>
      <c r="D244" s="1"/>
      <c r="E244" s="1"/>
      <c r="F244" s="1"/>
      <c r="G244" s="1"/>
    </row>
    <row r="245" spans="2:7" ht="18.75" x14ac:dyDescent="0.3">
      <c r="B245" s="2"/>
      <c r="C245" s="2"/>
      <c r="D245" s="1"/>
      <c r="E245" s="1"/>
      <c r="F245" s="1"/>
      <c r="G245" s="1"/>
    </row>
    <row r="246" spans="2:7" ht="18.75" x14ac:dyDescent="0.3">
      <c r="B246" s="2"/>
      <c r="C246" s="2"/>
      <c r="D246" s="1"/>
      <c r="E246" s="1"/>
      <c r="F246" s="1"/>
      <c r="G246" s="1"/>
    </row>
    <row r="247" spans="2:7" ht="18.75" x14ac:dyDescent="0.3">
      <c r="B247" s="2"/>
      <c r="C247" s="2"/>
      <c r="D247" s="1"/>
      <c r="E247" s="1"/>
      <c r="F247" s="1"/>
      <c r="G247" s="1"/>
    </row>
    <row r="248" spans="2:7" ht="18.75" x14ac:dyDescent="0.3">
      <c r="B248" s="2"/>
      <c r="C248" s="2"/>
      <c r="D248" s="1"/>
      <c r="E248" s="1"/>
      <c r="F248" s="1"/>
      <c r="G248" s="1"/>
    </row>
    <row r="249" spans="2:7" ht="18.75" x14ac:dyDescent="0.3">
      <c r="B249" s="2"/>
      <c r="C249" s="2"/>
      <c r="D249" s="1"/>
      <c r="E249" s="1"/>
      <c r="F249" s="1"/>
      <c r="G249" s="1"/>
    </row>
    <row r="250" spans="2:7" ht="18.75" x14ac:dyDescent="0.3">
      <c r="B250" s="2"/>
      <c r="C250" s="2"/>
      <c r="D250" s="1"/>
      <c r="E250" s="1"/>
      <c r="F250" s="1"/>
      <c r="G250" s="1"/>
    </row>
    <row r="251" spans="2:7" ht="18.75" x14ac:dyDescent="0.3">
      <c r="B251" s="2"/>
      <c r="C251" s="2"/>
      <c r="D251" s="1"/>
      <c r="E251" s="1"/>
      <c r="F251" s="1"/>
      <c r="G251" s="1"/>
    </row>
    <row r="252" spans="2:7" ht="18.75" x14ac:dyDescent="0.3">
      <c r="B252" s="2"/>
      <c r="C252" s="2"/>
      <c r="D252" s="1"/>
      <c r="E252" s="1"/>
      <c r="F252" s="1"/>
      <c r="G252" s="1"/>
    </row>
    <row r="253" spans="2:7" ht="18.75" x14ac:dyDescent="0.3">
      <c r="B253" s="2"/>
      <c r="C253" s="2"/>
      <c r="D253" s="1"/>
      <c r="E253" s="1"/>
      <c r="F253" s="1"/>
      <c r="G253" s="1"/>
    </row>
    <row r="254" spans="2:7" ht="18.75" x14ac:dyDescent="0.3">
      <c r="B254" s="2"/>
      <c r="C254" s="2"/>
      <c r="D254" s="1"/>
      <c r="E254" s="1"/>
      <c r="F254" s="1"/>
      <c r="G254" s="1"/>
    </row>
    <row r="255" spans="2:7" ht="18.75" x14ac:dyDescent="0.3">
      <c r="B255" s="2"/>
      <c r="C255" s="2"/>
      <c r="D255" s="1"/>
      <c r="E255" s="1"/>
      <c r="F255" s="1"/>
      <c r="G255" s="1"/>
    </row>
    <row r="256" spans="2:7" ht="18.75" x14ac:dyDescent="0.3">
      <c r="B256" s="2"/>
      <c r="C256" s="2"/>
      <c r="D256" s="1"/>
      <c r="E256" s="1"/>
      <c r="F256" s="1"/>
      <c r="G256" s="1"/>
    </row>
    <row r="257" spans="2:7" ht="18.75" x14ac:dyDescent="0.3">
      <c r="B257" s="2"/>
      <c r="C257" s="2"/>
      <c r="D257" s="1"/>
      <c r="E257" s="1"/>
      <c r="F257" s="1"/>
      <c r="G257" s="1"/>
    </row>
    <row r="258" spans="2:7" ht="18.75" x14ac:dyDescent="0.3">
      <c r="B258" s="2"/>
      <c r="C258" s="2"/>
      <c r="D258" s="1"/>
      <c r="E258" s="1"/>
      <c r="F258" s="1"/>
      <c r="G258" s="1"/>
    </row>
    <row r="259" spans="2:7" ht="18.75" x14ac:dyDescent="0.3">
      <c r="B259" s="2"/>
      <c r="C259" s="2"/>
      <c r="D259" s="1"/>
      <c r="E259" s="1"/>
      <c r="F259" s="1"/>
      <c r="G259" s="1"/>
    </row>
    <row r="260" spans="2:7" ht="18.75" x14ac:dyDescent="0.3">
      <c r="B260" s="2"/>
      <c r="C260" s="2"/>
      <c r="D260" s="1"/>
      <c r="E260" s="1"/>
      <c r="F260" s="1"/>
      <c r="G260" s="1"/>
    </row>
    <row r="261" spans="2:7" ht="18.75" x14ac:dyDescent="0.3">
      <c r="B261" s="2"/>
      <c r="C261" s="2"/>
      <c r="D261" s="1"/>
      <c r="E261" s="1"/>
      <c r="F261" s="1"/>
      <c r="G261" s="1"/>
    </row>
    <row r="262" spans="2:7" ht="18.75" x14ac:dyDescent="0.3">
      <c r="B262" s="2"/>
      <c r="C262" s="2"/>
      <c r="D262" s="1"/>
      <c r="E262" s="1"/>
      <c r="F262" s="1"/>
      <c r="G262" s="1"/>
    </row>
    <row r="263" spans="2:7" ht="18.75" x14ac:dyDescent="0.3">
      <c r="B263" s="2"/>
      <c r="C263" s="2"/>
      <c r="D263" s="1"/>
      <c r="E263" s="1"/>
      <c r="F263" s="1"/>
      <c r="G263" s="1"/>
    </row>
    <row r="264" spans="2:7" ht="18.75" x14ac:dyDescent="0.3">
      <c r="B264" s="2"/>
      <c r="C264" s="2"/>
      <c r="D264" s="1"/>
      <c r="E264" s="1"/>
      <c r="F264" s="1"/>
      <c r="G264" s="1"/>
    </row>
    <row r="265" spans="2:7" ht="18.75" x14ac:dyDescent="0.3">
      <c r="B265" s="2"/>
      <c r="C265" s="2"/>
      <c r="D265" s="1"/>
      <c r="E265" s="1"/>
      <c r="F265" s="1"/>
      <c r="G265" s="1"/>
    </row>
    <row r="266" spans="2:7" ht="18.75" x14ac:dyDescent="0.3">
      <c r="B266" s="2"/>
      <c r="C266" s="2"/>
      <c r="D266" s="1"/>
      <c r="E266" s="1"/>
      <c r="F266" s="1"/>
      <c r="G266" s="1"/>
    </row>
    <row r="267" spans="2:7" ht="18.75" x14ac:dyDescent="0.3">
      <c r="B267" s="2"/>
      <c r="C267" s="2"/>
      <c r="D267" s="1"/>
      <c r="E267" s="1"/>
      <c r="F267" s="1"/>
      <c r="G267" s="1"/>
    </row>
    <row r="268" spans="2:7" ht="18.75" x14ac:dyDescent="0.3">
      <c r="B268" s="2"/>
      <c r="C268" s="2"/>
      <c r="D268" s="1"/>
      <c r="E268" s="1"/>
      <c r="F268" s="1"/>
      <c r="G268" s="1"/>
    </row>
    <row r="269" spans="2:7" ht="18.75" x14ac:dyDescent="0.3">
      <c r="B269" s="2"/>
      <c r="C269" s="2"/>
      <c r="D269" s="1"/>
      <c r="E269" s="1"/>
      <c r="F269" s="1"/>
      <c r="G269" s="1"/>
    </row>
    <row r="270" spans="2:7" ht="18.75" x14ac:dyDescent="0.3">
      <c r="B270" s="2"/>
      <c r="C270" s="2"/>
      <c r="D270" s="1"/>
      <c r="E270" s="1"/>
      <c r="F270" s="1"/>
      <c r="G270" s="1"/>
    </row>
    <row r="271" spans="2:7" ht="18.75" x14ac:dyDescent="0.3">
      <c r="B271" s="2"/>
      <c r="C271" s="2"/>
      <c r="D271" s="1"/>
      <c r="E271" s="1"/>
      <c r="F271" s="1"/>
      <c r="G271" s="1"/>
    </row>
    <row r="272" spans="2:7" ht="18.75" x14ac:dyDescent="0.3">
      <c r="B272" s="2"/>
      <c r="C272" s="2"/>
      <c r="D272" s="1"/>
      <c r="E272" s="1"/>
      <c r="F272" s="1"/>
      <c r="G272" s="1"/>
    </row>
    <row r="273" spans="2:7" ht="18.75" x14ac:dyDescent="0.3">
      <c r="B273" s="2"/>
      <c r="C273" s="2"/>
      <c r="D273" s="1"/>
      <c r="E273" s="1"/>
      <c r="F273" s="1"/>
      <c r="G273" s="1"/>
    </row>
    <row r="274" spans="2:7" ht="18.75" x14ac:dyDescent="0.3">
      <c r="B274" s="2"/>
      <c r="C274" s="2"/>
      <c r="D274" s="1"/>
      <c r="E274" s="1"/>
      <c r="F274" s="1"/>
      <c r="G274" s="1"/>
    </row>
    <row r="275" spans="2:7" ht="18.75" x14ac:dyDescent="0.3">
      <c r="B275" s="2"/>
      <c r="C275" s="2"/>
      <c r="D275" s="1"/>
      <c r="E275" s="1"/>
      <c r="F275" s="1"/>
      <c r="G275" s="1"/>
    </row>
    <row r="276" spans="2:7" ht="18.75" x14ac:dyDescent="0.3">
      <c r="B276" s="2"/>
      <c r="C276" s="2"/>
      <c r="D276" s="1"/>
      <c r="E276" s="1"/>
      <c r="F276" s="1"/>
      <c r="G276" s="1"/>
    </row>
    <row r="277" spans="2:7" ht="18.75" x14ac:dyDescent="0.3">
      <c r="B277" s="2"/>
      <c r="C277" s="2"/>
      <c r="D277" s="1"/>
      <c r="E277" s="1"/>
      <c r="F277" s="1"/>
      <c r="G277" s="1"/>
    </row>
    <row r="278" spans="2:7" ht="18.75" x14ac:dyDescent="0.3">
      <c r="B278" s="2"/>
      <c r="C278" s="2"/>
      <c r="D278" s="1"/>
      <c r="E278" s="1"/>
      <c r="F278" s="1"/>
      <c r="G278" s="1"/>
    </row>
    <row r="279" spans="2:7" ht="18.75" x14ac:dyDescent="0.3">
      <c r="B279" s="2"/>
      <c r="C279" s="2"/>
      <c r="D279" s="1"/>
      <c r="E279" s="1"/>
      <c r="F279" s="1"/>
      <c r="G279" s="1"/>
    </row>
    <row r="280" spans="2:7" ht="18.75" x14ac:dyDescent="0.3">
      <c r="B280" s="2"/>
      <c r="C280" s="2"/>
      <c r="D280" s="1"/>
      <c r="E280" s="1"/>
      <c r="F280" s="1"/>
      <c r="G280" s="1"/>
    </row>
    <row r="281" spans="2:7" ht="18.75" x14ac:dyDescent="0.3">
      <c r="B281" s="2"/>
      <c r="C281" s="2"/>
      <c r="D281" s="1"/>
      <c r="E281" s="1"/>
      <c r="F281" s="1"/>
      <c r="G281" s="1"/>
    </row>
    <row r="282" spans="2:7" ht="18.75" x14ac:dyDescent="0.3">
      <c r="B282" s="2"/>
      <c r="C282" s="2"/>
      <c r="D282" s="1"/>
      <c r="E282" s="1"/>
      <c r="F282" s="1"/>
      <c r="G282" s="1"/>
    </row>
    <row r="283" spans="2:7" ht="18.75" x14ac:dyDescent="0.3">
      <c r="B283" s="2"/>
      <c r="C283" s="2"/>
      <c r="D283" s="1"/>
      <c r="E283" s="1"/>
      <c r="F283" s="1"/>
      <c r="G283" s="1"/>
    </row>
    <row r="284" spans="2:7" ht="18.75" x14ac:dyDescent="0.3">
      <c r="B284" s="2"/>
      <c r="C284" s="2"/>
      <c r="D284" s="1"/>
      <c r="E284" s="1"/>
      <c r="F284" s="1"/>
      <c r="G284" s="1"/>
    </row>
    <row r="285" spans="2:7" ht="18.75" x14ac:dyDescent="0.3">
      <c r="B285" s="2"/>
      <c r="C285" s="2"/>
      <c r="D285" s="1"/>
      <c r="E285" s="1"/>
      <c r="F285" s="1"/>
      <c r="G285" s="1"/>
    </row>
    <row r="286" spans="2:7" ht="18.75" x14ac:dyDescent="0.3">
      <c r="B286" s="2"/>
      <c r="C286" s="2"/>
      <c r="D286" s="1"/>
      <c r="E286" s="1"/>
      <c r="F286" s="1"/>
      <c r="G286" s="1"/>
    </row>
    <row r="287" spans="2:7" ht="18.75" x14ac:dyDescent="0.3">
      <c r="B287" s="2"/>
      <c r="C287" s="2"/>
      <c r="D287" s="1"/>
      <c r="E287" s="1"/>
      <c r="F287" s="1"/>
      <c r="G287" s="1"/>
    </row>
    <row r="288" spans="2:7" ht="18.75" x14ac:dyDescent="0.3">
      <c r="B288" s="2"/>
      <c r="C288" s="2"/>
      <c r="D288" s="1"/>
      <c r="E288" s="1"/>
      <c r="F288" s="1"/>
      <c r="G288" s="1"/>
    </row>
    <row r="289" spans="2:7" ht="18.75" x14ac:dyDescent="0.3">
      <c r="B289" s="2"/>
      <c r="C289" s="2"/>
      <c r="D289" s="1"/>
      <c r="E289" s="1"/>
      <c r="F289" s="1"/>
      <c r="G289" s="1"/>
    </row>
    <row r="290" spans="2:7" ht="18.75" x14ac:dyDescent="0.3">
      <c r="B290" s="2"/>
      <c r="C290" s="2"/>
      <c r="D290" s="1"/>
      <c r="E290" s="1"/>
      <c r="F290" s="1"/>
      <c r="G290" s="1"/>
    </row>
    <row r="291" spans="2:7" ht="18.75" x14ac:dyDescent="0.3">
      <c r="B291" s="2"/>
      <c r="C291" s="2"/>
      <c r="D291" s="1"/>
      <c r="E291" s="1"/>
      <c r="F291" s="1"/>
      <c r="G291" s="1"/>
    </row>
    <row r="292" spans="2:7" ht="18.75" x14ac:dyDescent="0.3">
      <c r="B292" s="2"/>
      <c r="C292" s="2"/>
      <c r="D292" s="1"/>
      <c r="E292" s="1"/>
      <c r="F292" s="1"/>
      <c r="G292" s="1"/>
    </row>
    <row r="293" spans="2:7" ht="18.75" x14ac:dyDescent="0.3">
      <c r="B293" s="2"/>
      <c r="C293" s="2"/>
      <c r="D293" s="1"/>
      <c r="E293" s="1"/>
      <c r="F293" s="1"/>
      <c r="G293" s="1"/>
    </row>
    <row r="294" spans="2:7" ht="18.75" x14ac:dyDescent="0.3">
      <c r="B294" s="2"/>
      <c r="C294" s="2"/>
      <c r="D294" s="1"/>
      <c r="E294" s="1"/>
      <c r="F294" s="1"/>
      <c r="G294" s="1"/>
    </row>
    <row r="295" spans="2:7" ht="18.75" x14ac:dyDescent="0.3">
      <c r="B295" s="2"/>
      <c r="C295" s="2"/>
      <c r="D295" s="1"/>
      <c r="E295" s="1"/>
      <c r="F295" s="1"/>
      <c r="G295" s="1"/>
    </row>
    <row r="296" spans="2:7" ht="18.75" x14ac:dyDescent="0.3">
      <c r="B296" s="2"/>
      <c r="C296" s="2"/>
      <c r="D296" s="1"/>
      <c r="E296" s="1"/>
      <c r="F296" s="1"/>
      <c r="G296" s="1"/>
    </row>
    <row r="297" spans="2:7" ht="18.75" x14ac:dyDescent="0.3">
      <c r="B297" s="2"/>
      <c r="C297" s="2"/>
      <c r="D297" s="1"/>
      <c r="E297" s="1"/>
      <c r="F297" s="1"/>
      <c r="G297" s="1"/>
    </row>
    <row r="298" spans="2:7" ht="18.75" x14ac:dyDescent="0.3">
      <c r="B298" s="2"/>
      <c r="C298" s="2"/>
      <c r="D298" s="1"/>
      <c r="E298" s="1"/>
      <c r="F298" s="1"/>
      <c r="G298" s="1"/>
    </row>
    <row r="299" spans="2:7" ht="18.75" x14ac:dyDescent="0.3">
      <c r="B299" s="2"/>
      <c r="C299" s="2"/>
      <c r="D299" s="1"/>
      <c r="E299" s="1"/>
      <c r="F299" s="1"/>
      <c r="G299" s="1"/>
    </row>
    <row r="300" spans="2:7" ht="18.75" x14ac:dyDescent="0.3">
      <c r="B300" s="2"/>
      <c r="C300" s="2"/>
      <c r="D300" s="1"/>
      <c r="E300" s="1"/>
      <c r="F300" s="1"/>
      <c r="G300" s="1"/>
    </row>
    <row r="301" spans="2:7" ht="18.75" x14ac:dyDescent="0.3">
      <c r="B301" s="2"/>
      <c r="C301" s="2"/>
      <c r="D301" s="1"/>
      <c r="E301" s="1"/>
      <c r="F301" s="1"/>
      <c r="G301" s="1"/>
    </row>
    <row r="302" spans="2:7" ht="18.75" x14ac:dyDescent="0.3">
      <c r="B302" s="2"/>
      <c r="C302" s="2"/>
      <c r="D302" s="1"/>
      <c r="E302" s="1"/>
      <c r="F302" s="1"/>
      <c r="G302" s="1"/>
    </row>
    <row r="303" spans="2:7" ht="18.75" x14ac:dyDescent="0.3">
      <c r="B303" s="2"/>
      <c r="C303" s="2"/>
      <c r="D303" s="1"/>
      <c r="E303" s="1"/>
      <c r="F303" s="1"/>
      <c r="G303" s="1"/>
    </row>
    <row r="304" spans="2:7" ht="18.75" x14ac:dyDescent="0.3">
      <c r="B304" s="2"/>
      <c r="C304" s="2"/>
      <c r="D304" s="1"/>
      <c r="E304" s="1"/>
      <c r="F304" s="1"/>
      <c r="G304" s="1"/>
    </row>
    <row r="305" spans="2:7" ht="18.75" x14ac:dyDescent="0.3">
      <c r="B305" s="2"/>
      <c r="C305" s="2"/>
      <c r="D305" s="1"/>
      <c r="E305" s="1"/>
      <c r="F305" s="1"/>
      <c r="G305" s="1"/>
    </row>
    <row r="306" spans="2:7" ht="18.75" x14ac:dyDescent="0.3">
      <c r="B306" s="2"/>
      <c r="C306" s="2"/>
      <c r="D306" s="1"/>
      <c r="E306" s="1"/>
      <c r="F306" s="1"/>
      <c r="G306" s="1"/>
    </row>
    <row r="307" spans="2:7" ht="18.75" x14ac:dyDescent="0.3">
      <c r="B307" s="2"/>
      <c r="C307" s="2"/>
      <c r="D307" s="1"/>
      <c r="E307" s="1"/>
      <c r="F307" s="1"/>
      <c r="G307" s="1"/>
    </row>
    <row r="308" spans="2:7" ht="18.75" x14ac:dyDescent="0.3">
      <c r="B308" s="2"/>
      <c r="C308" s="2"/>
      <c r="D308" s="1"/>
      <c r="E308" s="1"/>
      <c r="F308" s="1"/>
      <c r="G308" s="1"/>
    </row>
    <row r="309" spans="2:7" ht="18.75" x14ac:dyDescent="0.3">
      <c r="B309" s="2"/>
      <c r="C309" s="2"/>
      <c r="D309" s="1"/>
      <c r="E309" s="1"/>
      <c r="F309" s="1"/>
      <c r="G309" s="1"/>
    </row>
    <row r="310" spans="2:7" ht="18.75" x14ac:dyDescent="0.3">
      <c r="B310" s="2"/>
      <c r="C310" s="2"/>
      <c r="D310" s="1"/>
      <c r="E310" s="1"/>
      <c r="F310" s="1"/>
      <c r="G310" s="1"/>
    </row>
    <row r="311" spans="2:7" ht="18.75" x14ac:dyDescent="0.3">
      <c r="B311" s="2"/>
      <c r="C311" s="2"/>
      <c r="D311" s="1"/>
      <c r="E311" s="1"/>
      <c r="F311" s="1"/>
      <c r="G311" s="1"/>
    </row>
    <row r="312" spans="2:7" ht="18.75" x14ac:dyDescent="0.3">
      <c r="B312" s="2"/>
      <c r="C312" s="2"/>
      <c r="D312" s="1"/>
      <c r="E312" s="1"/>
      <c r="F312" s="1"/>
      <c r="G312" s="1"/>
    </row>
    <row r="313" spans="2:7" ht="18.75" x14ac:dyDescent="0.3">
      <c r="B313" s="2"/>
      <c r="C313" s="2"/>
      <c r="D313" s="1"/>
      <c r="E313" s="1"/>
      <c r="F313" s="1"/>
      <c r="G313" s="1"/>
    </row>
    <row r="314" spans="2:7" ht="18.75" x14ac:dyDescent="0.3">
      <c r="B314" s="2"/>
      <c r="C314" s="2"/>
      <c r="D314" s="1"/>
      <c r="E314" s="1"/>
      <c r="F314" s="1"/>
      <c r="G314" s="1"/>
    </row>
    <row r="315" spans="2:7" ht="18.75" x14ac:dyDescent="0.3">
      <c r="B315" s="2"/>
      <c r="C315" s="2"/>
      <c r="D315" s="1"/>
      <c r="E315" s="1"/>
      <c r="F315" s="1"/>
      <c r="G315" s="1"/>
    </row>
    <row r="316" spans="2:7" ht="18.75" x14ac:dyDescent="0.3">
      <c r="B316" s="2"/>
      <c r="C316" s="2"/>
      <c r="D316" s="1"/>
      <c r="E316" s="1"/>
      <c r="F316" s="1"/>
      <c r="G316" s="1"/>
    </row>
    <row r="317" spans="2:7" ht="18.75" x14ac:dyDescent="0.3">
      <c r="B317" s="2"/>
      <c r="C317" s="2"/>
      <c r="D317" s="1"/>
      <c r="E317" s="1"/>
      <c r="F317" s="1"/>
      <c r="G317" s="1"/>
    </row>
    <row r="318" spans="2:7" ht="18.75" x14ac:dyDescent="0.3">
      <c r="B318" s="2"/>
      <c r="C318" s="2"/>
      <c r="D318" s="1"/>
      <c r="E318" s="1"/>
      <c r="F318" s="1"/>
      <c r="G318" s="1"/>
    </row>
    <row r="319" spans="2:7" ht="18.75" x14ac:dyDescent="0.3">
      <c r="B319" s="2"/>
      <c r="C319" s="2"/>
      <c r="D319" s="1"/>
      <c r="E319" s="1"/>
      <c r="F319" s="1"/>
      <c r="G319" s="1"/>
    </row>
    <row r="320" spans="2:7" ht="18.75" x14ac:dyDescent="0.3">
      <c r="B320" s="2"/>
      <c r="C320" s="2"/>
      <c r="D320" s="1"/>
      <c r="E320" s="1"/>
      <c r="F320" s="1"/>
      <c r="G320" s="1"/>
    </row>
    <row r="321" spans="2:7" ht="18.75" x14ac:dyDescent="0.3">
      <c r="B321" s="2"/>
      <c r="C321" s="2"/>
      <c r="D321" s="1"/>
      <c r="E321" s="1"/>
      <c r="F321" s="1"/>
      <c r="G321" s="1"/>
    </row>
    <row r="322" spans="2:7" ht="18.75" x14ac:dyDescent="0.3">
      <c r="B322" s="2"/>
      <c r="C322" s="2"/>
      <c r="D322" s="1"/>
      <c r="E322" s="1"/>
      <c r="F322" s="1"/>
      <c r="G322" s="1"/>
    </row>
    <row r="323" spans="2:7" ht="18.75" x14ac:dyDescent="0.3">
      <c r="B323" s="2"/>
      <c r="C323" s="2"/>
      <c r="D323" s="1"/>
      <c r="E323" s="1"/>
      <c r="F323" s="1"/>
      <c r="G323" s="1"/>
    </row>
    <row r="324" spans="2:7" ht="18.75" x14ac:dyDescent="0.3">
      <c r="B324" s="2"/>
      <c r="C324" s="2"/>
      <c r="D324" s="1"/>
      <c r="E324" s="1"/>
      <c r="F324" s="1"/>
      <c r="G324" s="1"/>
    </row>
    <row r="325" spans="2:7" ht="18.75" x14ac:dyDescent="0.3">
      <c r="B325" s="2"/>
      <c r="C325" s="2"/>
      <c r="D325" s="1"/>
      <c r="E325" s="1"/>
      <c r="F325" s="1"/>
      <c r="G325" s="1"/>
    </row>
    <row r="326" spans="2:7" ht="18.75" x14ac:dyDescent="0.3">
      <c r="B326" s="2"/>
      <c r="C326" s="2"/>
      <c r="D326" s="1"/>
      <c r="E326" s="1"/>
      <c r="F326" s="1"/>
      <c r="G326" s="1"/>
    </row>
    <row r="327" spans="2:7" ht="18.75" x14ac:dyDescent="0.3">
      <c r="B327" s="2"/>
      <c r="C327" s="2"/>
      <c r="D327" s="1"/>
      <c r="E327" s="1"/>
      <c r="F327" s="1"/>
      <c r="G327" s="1"/>
    </row>
    <row r="328" spans="2:7" ht="18.75" x14ac:dyDescent="0.3">
      <c r="B328" s="2"/>
      <c r="C328" s="2"/>
      <c r="D328" s="1"/>
      <c r="E328" s="1"/>
      <c r="F328" s="1"/>
      <c r="G328" s="1"/>
    </row>
    <row r="329" spans="2:7" ht="18.75" x14ac:dyDescent="0.3">
      <c r="B329" s="2"/>
      <c r="C329" s="2"/>
      <c r="D329" s="1"/>
      <c r="E329" s="1"/>
      <c r="F329" s="1"/>
      <c r="G329" s="1"/>
    </row>
    <row r="330" spans="2:7" ht="18.75" x14ac:dyDescent="0.3">
      <c r="B330" s="2"/>
      <c r="C330" s="2"/>
      <c r="D330" s="1"/>
      <c r="E330" s="1"/>
      <c r="F330" s="1"/>
      <c r="G330" s="1"/>
    </row>
    <row r="331" spans="2:7" ht="18.75" x14ac:dyDescent="0.3">
      <c r="B331" s="2"/>
      <c r="C331" s="2"/>
      <c r="D331" s="1"/>
      <c r="E331" s="1"/>
      <c r="F331" s="1"/>
      <c r="G331" s="1"/>
    </row>
    <row r="332" spans="2:7" ht="18.75" x14ac:dyDescent="0.3">
      <c r="B332" s="2"/>
      <c r="C332" s="2"/>
      <c r="D332" s="1"/>
      <c r="E332" s="1"/>
      <c r="F332" s="1"/>
      <c r="G332" s="1"/>
    </row>
    <row r="333" spans="2:7" ht="18.75" x14ac:dyDescent="0.3">
      <c r="B333" s="2"/>
      <c r="C333" s="2"/>
      <c r="D333" s="1"/>
      <c r="E333" s="1"/>
      <c r="F333" s="1"/>
      <c r="G333" s="1"/>
    </row>
    <row r="334" spans="2:7" ht="18.75" x14ac:dyDescent="0.3">
      <c r="B334" s="2"/>
      <c r="C334" s="2"/>
      <c r="D334" s="1"/>
      <c r="E334" s="1"/>
      <c r="F334" s="1"/>
      <c r="G334" s="1"/>
    </row>
    <row r="335" spans="2:7" ht="18.75" x14ac:dyDescent="0.3">
      <c r="B335" s="2"/>
      <c r="C335" s="2"/>
      <c r="D335" s="1"/>
      <c r="E335" s="1"/>
      <c r="F335" s="1"/>
      <c r="G335" s="1"/>
    </row>
    <row r="336" spans="2:7" ht="18.75" x14ac:dyDescent="0.3">
      <c r="B336" s="2"/>
      <c r="C336" s="2"/>
      <c r="D336" s="1"/>
      <c r="E336" s="1"/>
      <c r="F336" s="1"/>
      <c r="G336" s="1"/>
    </row>
    <row r="337" spans="2:7" ht="18.75" x14ac:dyDescent="0.3">
      <c r="B337" s="2"/>
      <c r="C337" s="2"/>
      <c r="D337" s="1"/>
      <c r="E337" s="1"/>
      <c r="F337" s="1"/>
      <c r="G337" s="1"/>
    </row>
    <row r="338" spans="2:7" ht="18.75" x14ac:dyDescent="0.3">
      <c r="B338" s="2"/>
      <c r="C338" s="2"/>
      <c r="D338" s="1"/>
      <c r="E338" s="1"/>
      <c r="F338" s="1"/>
      <c r="G338" s="1"/>
    </row>
    <row r="339" spans="2:7" ht="18.75" x14ac:dyDescent="0.3">
      <c r="B339" s="2"/>
      <c r="C339" s="2"/>
      <c r="D339" s="1"/>
      <c r="E339" s="1"/>
      <c r="F339" s="1"/>
      <c r="G339" s="1"/>
    </row>
    <row r="340" spans="2:7" ht="18.75" x14ac:dyDescent="0.3">
      <c r="B340" s="2"/>
      <c r="C340" s="2"/>
      <c r="D340" s="1"/>
      <c r="E340" s="1"/>
      <c r="F340" s="1"/>
      <c r="G340" s="1"/>
    </row>
    <row r="341" spans="2:7" ht="18.75" x14ac:dyDescent="0.3">
      <c r="B341" s="2"/>
      <c r="C341" s="2"/>
      <c r="D341" s="1"/>
      <c r="E341" s="1"/>
      <c r="F341" s="1"/>
      <c r="G341" s="1"/>
    </row>
    <row r="342" spans="2:7" ht="18.75" x14ac:dyDescent="0.3">
      <c r="B342" s="2"/>
      <c r="C342" s="2"/>
      <c r="D342" s="1"/>
      <c r="E342" s="1"/>
      <c r="F342" s="1"/>
      <c r="G342" s="1"/>
    </row>
    <row r="343" spans="2:7" ht="18.75" x14ac:dyDescent="0.3">
      <c r="B343" s="2"/>
      <c r="C343" s="2"/>
      <c r="D343" s="1"/>
      <c r="E343" s="1"/>
      <c r="F343" s="1"/>
      <c r="G343" s="1"/>
    </row>
    <row r="344" spans="2:7" ht="18.75" x14ac:dyDescent="0.3">
      <c r="B344" s="2"/>
      <c r="C344" s="2"/>
      <c r="D344" s="1"/>
      <c r="E344" s="1"/>
      <c r="F344" s="1"/>
      <c r="G344" s="1"/>
    </row>
    <row r="345" spans="2:7" ht="18.75" x14ac:dyDescent="0.3">
      <c r="B345" s="2"/>
      <c r="C345" s="2"/>
      <c r="D345" s="1"/>
      <c r="E345" s="1"/>
      <c r="F345" s="1"/>
      <c r="G345" s="1"/>
    </row>
    <row r="346" spans="2:7" ht="18.75" x14ac:dyDescent="0.3">
      <c r="B346" s="2"/>
      <c r="C346" s="2"/>
      <c r="D346" s="1"/>
      <c r="E346" s="1"/>
      <c r="F346" s="1"/>
      <c r="G346" s="1"/>
    </row>
    <row r="347" spans="2:7" ht="18.75" x14ac:dyDescent="0.3">
      <c r="B347" s="2"/>
      <c r="C347" s="2"/>
      <c r="D347" s="1"/>
      <c r="E347" s="1"/>
      <c r="F347" s="1"/>
      <c r="G347" s="1"/>
    </row>
    <row r="348" spans="2:7" ht="18.75" x14ac:dyDescent="0.3">
      <c r="B348" s="2"/>
      <c r="C348" s="2"/>
      <c r="D348" s="1"/>
      <c r="E348" s="1"/>
      <c r="F348" s="1"/>
      <c r="G348" s="1"/>
    </row>
    <row r="349" spans="2:7" ht="18.75" x14ac:dyDescent="0.3">
      <c r="B349" s="2"/>
      <c r="C349" s="2"/>
      <c r="D349" s="1"/>
      <c r="E349" s="1"/>
      <c r="F349" s="1"/>
      <c r="G349" s="1"/>
    </row>
    <row r="350" spans="2:7" ht="18.75" x14ac:dyDescent="0.3">
      <c r="B350" s="2"/>
      <c r="C350" s="2"/>
      <c r="D350" s="1"/>
      <c r="E350" s="1"/>
      <c r="F350" s="1"/>
      <c r="G350" s="1"/>
    </row>
    <row r="351" spans="2:7" ht="18.75" x14ac:dyDescent="0.3">
      <c r="B351" s="2"/>
      <c r="C351" s="2"/>
      <c r="D351" s="1"/>
      <c r="E351" s="1"/>
      <c r="F351" s="1"/>
      <c r="G351" s="1"/>
    </row>
    <row r="352" spans="2:7" ht="18.75" x14ac:dyDescent="0.3">
      <c r="B352" s="2"/>
      <c r="C352" s="2"/>
      <c r="D352" s="1"/>
      <c r="E352" s="1"/>
      <c r="F352" s="1"/>
      <c r="G352" s="1"/>
    </row>
    <row r="353" spans="2:7" ht="18.75" x14ac:dyDescent="0.3">
      <c r="B353" s="2"/>
      <c r="C353" s="2"/>
      <c r="D353" s="1"/>
      <c r="E353" s="1"/>
      <c r="F353" s="1"/>
      <c r="G353" s="1"/>
    </row>
    <row r="354" spans="2:7" ht="18.75" x14ac:dyDescent="0.3">
      <c r="B354" s="2"/>
      <c r="C354" s="2"/>
      <c r="D354" s="1"/>
      <c r="E354" s="1"/>
      <c r="F354" s="1"/>
      <c r="G354" s="1"/>
    </row>
    <row r="355" spans="2:7" ht="18.75" x14ac:dyDescent="0.3">
      <c r="B355" s="2"/>
      <c r="C355" s="2"/>
      <c r="D355" s="1"/>
      <c r="E355" s="1"/>
      <c r="F355" s="1"/>
      <c r="G355" s="1"/>
    </row>
    <row r="356" spans="2:7" ht="18.75" x14ac:dyDescent="0.3">
      <c r="B356" s="2"/>
      <c r="C356" s="2"/>
      <c r="D356" s="1"/>
      <c r="E356" s="1"/>
      <c r="F356" s="1"/>
      <c r="G356" s="1"/>
    </row>
    <row r="357" spans="2:7" ht="18.75" x14ac:dyDescent="0.3">
      <c r="B357" s="2"/>
      <c r="C357" s="2"/>
      <c r="D357" s="1"/>
      <c r="E357" s="1"/>
      <c r="F357" s="1"/>
      <c r="G357" s="1"/>
    </row>
    <row r="358" spans="2:7" ht="18.75" x14ac:dyDescent="0.3">
      <c r="B358" s="2"/>
      <c r="C358" s="2"/>
      <c r="D358" s="1"/>
      <c r="E358" s="1"/>
      <c r="F358" s="1"/>
      <c r="G358" s="1"/>
    </row>
    <row r="359" spans="2:7" ht="18.75" x14ac:dyDescent="0.3">
      <c r="B359" s="2"/>
      <c r="C359" s="2"/>
      <c r="D359" s="1"/>
      <c r="E359" s="1"/>
      <c r="F359" s="1"/>
      <c r="G359" s="1"/>
    </row>
    <row r="360" spans="2:7" ht="18.75" x14ac:dyDescent="0.3">
      <c r="B360" s="2"/>
      <c r="C360" s="2"/>
      <c r="D360" s="1"/>
      <c r="E360" s="1"/>
      <c r="F360" s="1"/>
      <c r="G360" s="1"/>
    </row>
    <row r="361" spans="2:7" ht="18.75" x14ac:dyDescent="0.3">
      <c r="B361" s="2"/>
      <c r="C361" s="2"/>
      <c r="D361" s="1"/>
      <c r="E361" s="1"/>
      <c r="F361" s="1"/>
      <c r="G361" s="1"/>
    </row>
    <row r="362" spans="2:7" ht="18.75" x14ac:dyDescent="0.3">
      <c r="B362" s="2"/>
      <c r="C362" s="2"/>
      <c r="D362" s="1"/>
      <c r="E362" s="1"/>
      <c r="F362" s="1"/>
      <c r="G362" s="1"/>
    </row>
    <row r="363" spans="2:7" ht="18.75" x14ac:dyDescent="0.3">
      <c r="B363" s="2"/>
      <c r="C363" s="2"/>
      <c r="D363" s="1"/>
      <c r="E363" s="1"/>
      <c r="F363" s="1"/>
      <c r="G363" s="1"/>
    </row>
    <row r="364" spans="2:7" ht="18.75" x14ac:dyDescent="0.3">
      <c r="B364" s="2"/>
      <c r="C364" s="2"/>
      <c r="D364" s="1"/>
      <c r="E364" s="1"/>
      <c r="F364" s="1"/>
      <c r="G364" s="1"/>
    </row>
    <row r="365" spans="2:7" ht="18.75" x14ac:dyDescent="0.3">
      <c r="B365" s="2"/>
      <c r="C365" s="2"/>
      <c r="D365" s="1"/>
      <c r="E365" s="1"/>
      <c r="F365" s="1"/>
      <c r="G365" s="1"/>
    </row>
    <row r="366" spans="2:7" ht="18.75" x14ac:dyDescent="0.3">
      <c r="B366" s="2"/>
      <c r="C366" s="2"/>
      <c r="D366" s="1"/>
      <c r="E366" s="1"/>
      <c r="F366" s="1"/>
      <c r="G366" s="1"/>
    </row>
    <row r="367" spans="2:7" ht="18.75" x14ac:dyDescent="0.3">
      <c r="B367" s="2"/>
      <c r="C367" s="2"/>
      <c r="D367" s="1"/>
      <c r="E367" s="1"/>
      <c r="F367" s="1"/>
      <c r="G367" s="1"/>
    </row>
    <row r="368" spans="2:7" ht="18.75" x14ac:dyDescent="0.3">
      <c r="B368" s="2"/>
      <c r="C368" s="2"/>
      <c r="D368" s="1"/>
      <c r="E368" s="1"/>
      <c r="F368" s="1"/>
      <c r="G368" s="1"/>
    </row>
    <row r="369" spans="2:7" ht="18.75" x14ac:dyDescent="0.3">
      <c r="B369" s="2"/>
      <c r="C369" s="2"/>
      <c r="D369" s="1"/>
      <c r="E369" s="1"/>
      <c r="F369" s="1"/>
      <c r="G369" s="1"/>
    </row>
    <row r="370" spans="2:7" ht="18.75" x14ac:dyDescent="0.3">
      <c r="B370" s="2"/>
      <c r="C370" s="2"/>
      <c r="D370" s="1"/>
      <c r="E370" s="1"/>
      <c r="F370" s="1"/>
      <c r="G370" s="1"/>
    </row>
    <row r="371" spans="2:7" ht="18.75" x14ac:dyDescent="0.3">
      <c r="B371" s="2"/>
      <c r="C371" s="2"/>
      <c r="D371" s="1"/>
      <c r="E371" s="1"/>
      <c r="F371" s="1"/>
      <c r="G371" s="1"/>
    </row>
    <row r="372" spans="2:7" ht="18.75" x14ac:dyDescent="0.3">
      <c r="B372" s="2"/>
      <c r="C372" s="2"/>
      <c r="D372" s="1"/>
      <c r="E372" s="1"/>
      <c r="F372" s="1"/>
      <c r="G372" s="1"/>
    </row>
    <row r="373" spans="2:7" ht="18.75" x14ac:dyDescent="0.3">
      <c r="B373" s="2"/>
      <c r="C373" s="2"/>
      <c r="D373" s="1"/>
      <c r="E373" s="1"/>
      <c r="F373" s="1"/>
      <c r="G373" s="1"/>
    </row>
    <row r="374" spans="2:7" ht="18.75" x14ac:dyDescent="0.3">
      <c r="B374" s="2"/>
      <c r="C374" s="2"/>
      <c r="D374" s="1"/>
      <c r="E374" s="1"/>
      <c r="F374" s="1"/>
      <c r="G374" s="1"/>
    </row>
    <row r="375" spans="2:7" ht="18.75" x14ac:dyDescent="0.3">
      <c r="B375" s="2"/>
      <c r="C375" s="2"/>
      <c r="D375" s="1"/>
      <c r="E375" s="1"/>
      <c r="F375" s="1"/>
      <c r="G375" s="1"/>
    </row>
    <row r="376" spans="2:7" ht="18.75" x14ac:dyDescent="0.3">
      <c r="B376" s="2"/>
      <c r="C376" s="2"/>
      <c r="D376" s="1"/>
      <c r="E376" s="1"/>
      <c r="F376" s="1"/>
      <c r="G376" s="1"/>
    </row>
    <row r="377" spans="2:7" ht="18.75" x14ac:dyDescent="0.3">
      <c r="B377" s="2"/>
      <c r="C377" s="2"/>
      <c r="D377" s="1"/>
      <c r="E377" s="1"/>
      <c r="F377" s="1"/>
      <c r="G377" s="1"/>
    </row>
    <row r="378" spans="2:7" ht="18.75" x14ac:dyDescent="0.3">
      <c r="B378" s="2"/>
      <c r="C378" s="2"/>
      <c r="D378" s="1"/>
      <c r="E378" s="1"/>
      <c r="F378" s="1"/>
      <c r="G378" s="1"/>
    </row>
    <row r="379" spans="2:7" ht="18.75" x14ac:dyDescent="0.3">
      <c r="B379" s="2"/>
      <c r="C379" s="2"/>
      <c r="D379" s="1"/>
      <c r="E379" s="1"/>
      <c r="F379" s="1"/>
      <c r="G379" s="1"/>
    </row>
    <row r="380" spans="2:7" ht="18.75" x14ac:dyDescent="0.3">
      <c r="B380" s="2"/>
      <c r="C380" s="2"/>
      <c r="D380" s="1"/>
      <c r="E380" s="1"/>
      <c r="F380" s="1"/>
      <c r="G380" s="1"/>
    </row>
    <row r="381" spans="2:7" ht="18.75" x14ac:dyDescent="0.3">
      <c r="B381" s="2"/>
      <c r="C381" s="2"/>
      <c r="D381" s="1"/>
      <c r="E381" s="1"/>
      <c r="F381" s="1"/>
      <c r="G381" s="1"/>
    </row>
    <row r="382" spans="2:7" ht="18.75" x14ac:dyDescent="0.3">
      <c r="B382" s="2"/>
      <c r="C382" s="2"/>
      <c r="D382" s="1"/>
      <c r="E382" s="1"/>
      <c r="F382" s="1"/>
      <c r="G382" s="1"/>
    </row>
    <row r="383" spans="2:7" ht="18.75" x14ac:dyDescent="0.3">
      <c r="B383" s="2"/>
      <c r="C383" s="2"/>
      <c r="D383" s="1"/>
      <c r="E383" s="1"/>
      <c r="F383" s="1"/>
      <c r="G383" s="1"/>
    </row>
    <row r="384" spans="2:7" ht="18.75" x14ac:dyDescent="0.3">
      <c r="B384" s="2"/>
      <c r="C384" s="2"/>
      <c r="D384" s="1"/>
      <c r="E384" s="1"/>
      <c r="F384" s="1"/>
      <c r="G384" s="1"/>
    </row>
    <row r="385" spans="2:7" ht="18.75" x14ac:dyDescent="0.3">
      <c r="B385" s="2"/>
      <c r="C385" s="2"/>
      <c r="D385" s="1"/>
      <c r="E385" s="1"/>
      <c r="F385" s="1"/>
      <c r="G385" s="1"/>
    </row>
    <row r="386" spans="2:7" ht="18.75" x14ac:dyDescent="0.3">
      <c r="B386" s="2"/>
      <c r="C386" s="2"/>
      <c r="D386" s="1"/>
      <c r="E386" s="1"/>
      <c r="F386" s="1"/>
      <c r="G386" s="1"/>
    </row>
    <row r="387" spans="2:7" ht="18.75" x14ac:dyDescent="0.3">
      <c r="B387" s="2"/>
      <c r="C387" s="2"/>
      <c r="D387" s="1"/>
      <c r="E387" s="1"/>
      <c r="F387" s="1"/>
      <c r="G387" s="1"/>
    </row>
    <row r="388" spans="2:7" ht="18.75" x14ac:dyDescent="0.3">
      <c r="B388" s="2"/>
      <c r="C388" s="2"/>
      <c r="D388" s="1"/>
      <c r="E388" s="1"/>
      <c r="F388" s="1"/>
      <c r="G388" s="1"/>
    </row>
    <row r="389" spans="2:7" ht="18.75" x14ac:dyDescent="0.3">
      <c r="B389" s="2"/>
      <c r="C389" s="2"/>
      <c r="D389" s="1"/>
      <c r="E389" s="1"/>
      <c r="F389" s="1"/>
      <c r="G389" s="1"/>
    </row>
    <row r="390" spans="2:7" ht="18.75" x14ac:dyDescent="0.3">
      <c r="B390" s="2"/>
      <c r="C390" s="2"/>
      <c r="D390" s="1"/>
      <c r="E390" s="1"/>
      <c r="F390" s="1"/>
      <c r="G390" s="1"/>
    </row>
    <row r="391" spans="2:7" ht="18.75" x14ac:dyDescent="0.3">
      <c r="B391" s="2"/>
      <c r="C391" s="2"/>
      <c r="D391" s="1"/>
      <c r="E391" s="1"/>
      <c r="F391" s="1"/>
      <c r="G391" s="1"/>
    </row>
    <row r="392" spans="2:7" ht="18.75" x14ac:dyDescent="0.3">
      <c r="B392" s="2"/>
      <c r="C392" s="2"/>
      <c r="D392" s="1"/>
      <c r="E392" s="1"/>
      <c r="F392" s="1"/>
      <c r="G392" s="1"/>
    </row>
    <row r="393" spans="2:7" ht="18.75" x14ac:dyDescent="0.3">
      <c r="B393" s="2"/>
      <c r="C393" s="2"/>
      <c r="D393" s="1"/>
      <c r="E393" s="1"/>
      <c r="F393" s="1"/>
      <c r="G393" s="1"/>
    </row>
    <row r="394" spans="2:7" ht="18.75" x14ac:dyDescent="0.3">
      <c r="B394" s="2"/>
      <c r="C394" s="2"/>
      <c r="D394" s="1"/>
      <c r="E394" s="1"/>
      <c r="F394" s="1"/>
      <c r="G394" s="1"/>
    </row>
    <row r="395" spans="2:7" ht="18.75" x14ac:dyDescent="0.3">
      <c r="B395" s="2"/>
      <c r="C395" s="2"/>
      <c r="D395" s="1"/>
      <c r="E395" s="1"/>
      <c r="F395" s="1"/>
      <c r="G395" s="1"/>
    </row>
    <row r="396" spans="2:7" ht="18.75" x14ac:dyDescent="0.3">
      <c r="B396" s="2"/>
      <c r="C396" s="2"/>
      <c r="D396" s="1"/>
      <c r="E396" s="1"/>
      <c r="F396" s="1"/>
      <c r="G396" s="1"/>
    </row>
    <row r="397" spans="2:7" ht="18.75" x14ac:dyDescent="0.3">
      <c r="B397" s="2"/>
      <c r="C397" s="2"/>
      <c r="D397" s="1"/>
      <c r="E397" s="1"/>
      <c r="F397" s="1"/>
      <c r="G397" s="1"/>
    </row>
    <row r="398" spans="2:7" ht="18.75" x14ac:dyDescent="0.3">
      <c r="B398" s="2"/>
      <c r="C398" s="2"/>
      <c r="D398" s="1"/>
      <c r="E398" s="1"/>
      <c r="F398" s="1"/>
      <c r="G398" s="1"/>
    </row>
    <row r="399" spans="2:7" ht="18.75" x14ac:dyDescent="0.3">
      <c r="B399" s="2"/>
      <c r="C399" s="2"/>
      <c r="D399" s="1"/>
      <c r="E399" s="1"/>
      <c r="F399" s="1"/>
      <c r="G399" s="1"/>
    </row>
    <row r="400" spans="2:7" ht="18.75" x14ac:dyDescent="0.3">
      <c r="B400" s="2"/>
      <c r="C400" s="2"/>
      <c r="D400" s="1"/>
      <c r="E400" s="1"/>
      <c r="F400" s="1"/>
      <c r="G400" s="1"/>
    </row>
    <row r="401" spans="2:7" ht="18.75" x14ac:dyDescent="0.3">
      <c r="B401" s="2"/>
      <c r="C401" s="2"/>
      <c r="D401" s="1"/>
      <c r="E401" s="1"/>
      <c r="F401" s="1"/>
      <c r="G401" s="1"/>
    </row>
    <row r="402" spans="2:7" ht="18.75" x14ac:dyDescent="0.3">
      <c r="B402" s="2"/>
      <c r="C402" s="2"/>
      <c r="D402" s="1"/>
      <c r="E402" s="1"/>
      <c r="F402" s="1"/>
      <c r="G402" s="1"/>
    </row>
    <row r="403" spans="2:7" ht="18.75" x14ac:dyDescent="0.3">
      <c r="B403" s="2"/>
      <c r="C403" s="2"/>
      <c r="D403" s="1"/>
      <c r="E403" s="1"/>
      <c r="F403" s="1"/>
      <c r="G403" s="1"/>
    </row>
    <row r="404" spans="2:7" ht="18.75" x14ac:dyDescent="0.3">
      <c r="B404" s="2"/>
      <c r="C404" s="2"/>
      <c r="D404" s="1"/>
      <c r="E404" s="1"/>
      <c r="F404" s="1"/>
      <c r="G404" s="1"/>
    </row>
    <row r="405" spans="2:7" ht="18.75" x14ac:dyDescent="0.3">
      <c r="B405" s="2"/>
      <c r="C405" s="2"/>
      <c r="D405" s="1"/>
      <c r="E405" s="1"/>
      <c r="F405" s="1"/>
      <c r="G405" s="1"/>
    </row>
    <row r="406" spans="2:7" ht="18.75" x14ac:dyDescent="0.3">
      <c r="B406" s="2"/>
      <c r="C406" s="2"/>
      <c r="D406" s="1"/>
      <c r="E406" s="1"/>
      <c r="F406" s="1"/>
      <c r="G406" s="1"/>
    </row>
    <row r="407" spans="2:7" ht="18.75" x14ac:dyDescent="0.3">
      <c r="B407" s="2"/>
      <c r="C407" s="2"/>
      <c r="D407" s="1"/>
      <c r="E407" s="1"/>
      <c r="F407" s="1"/>
      <c r="G407" s="1"/>
    </row>
    <row r="408" spans="2:7" ht="18.75" x14ac:dyDescent="0.3">
      <c r="B408" s="2"/>
      <c r="C408" s="2"/>
      <c r="D408" s="1"/>
      <c r="E408" s="1"/>
      <c r="F408" s="1"/>
      <c r="G408" s="1"/>
    </row>
    <row r="409" spans="2:7" ht="18.75" x14ac:dyDescent="0.3">
      <c r="B409" s="2"/>
      <c r="C409" s="2"/>
      <c r="D409" s="1"/>
      <c r="E409" s="1"/>
      <c r="F409" s="1"/>
      <c r="G409" s="1"/>
    </row>
    <row r="410" spans="2:7" ht="18.75" x14ac:dyDescent="0.3">
      <c r="B410" s="2"/>
      <c r="C410" s="2"/>
      <c r="D410" s="1"/>
      <c r="E410" s="1"/>
      <c r="F410" s="1"/>
      <c r="G410" s="1"/>
    </row>
    <row r="411" spans="2:7" ht="18.75" x14ac:dyDescent="0.3">
      <c r="B411" s="2"/>
      <c r="C411" s="2"/>
      <c r="D411" s="1"/>
      <c r="E411" s="1"/>
      <c r="F411" s="1"/>
      <c r="G411" s="1"/>
    </row>
    <row r="412" spans="2:7" ht="18.75" x14ac:dyDescent="0.3">
      <c r="B412" s="2"/>
      <c r="C412" s="2"/>
      <c r="D412" s="1"/>
      <c r="E412" s="1"/>
      <c r="F412" s="1"/>
      <c r="G412" s="1"/>
    </row>
    <row r="413" spans="2:7" ht="18.75" x14ac:dyDescent="0.3">
      <c r="B413" s="2"/>
      <c r="C413" s="2"/>
      <c r="D413" s="1"/>
      <c r="E413" s="1"/>
      <c r="F413" s="1"/>
      <c r="G413" s="1"/>
    </row>
    <row r="414" spans="2:7" ht="18.75" x14ac:dyDescent="0.3">
      <c r="B414" s="2"/>
      <c r="C414" s="2"/>
      <c r="D414" s="1"/>
      <c r="E414" s="1"/>
      <c r="F414" s="1"/>
      <c r="G414" s="1"/>
    </row>
    <row r="415" spans="2:7" ht="18.75" x14ac:dyDescent="0.3">
      <c r="B415" s="2"/>
      <c r="C415" s="2"/>
      <c r="D415" s="1"/>
      <c r="E415" s="1"/>
      <c r="F415" s="1"/>
      <c r="G415" s="1"/>
    </row>
    <row r="416" spans="2:7" ht="18.75" x14ac:dyDescent="0.3">
      <c r="B416" s="2"/>
      <c r="C416" s="2"/>
      <c r="D416" s="1"/>
      <c r="E416" s="1"/>
      <c r="F416" s="1"/>
      <c r="G416" s="1"/>
    </row>
    <row r="417" spans="2:7" ht="18.75" x14ac:dyDescent="0.3">
      <c r="B417" s="2"/>
      <c r="C417" s="2"/>
      <c r="D417" s="1"/>
      <c r="E417" s="1"/>
      <c r="F417" s="1"/>
      <c r="G417" s="1"/>
    </row>
    <row r="418" spans="2:7" ht="18.75" x14ac:dyDescent="0.3">
      <c r="B418" s="2"/>
      <c r="C418" s="2"/>
      <c r="D418" s="1"/>
      <c r="E418" s="1"/>
      <c r="F418" s="1"/>
      <c r="G418" s="1"/>
    </row>
    <row r="419" spans="2:7" ht="18.75" x14ac:dyDescent="0.3">
      <c r="B419" s="2"/>
      <c r="C419" s="2"/>
      <c r="D419" s="1"/>
      <c r="E419" s="1"/>
      <c r="F419" s="1"/>
      <c r="G419" s="1"/>
    </row>
    <row r="420" spans="2:7" ht="18.75" x14ac:dyDescent="0.3">
      <c r="B420" s="2"/>
      <c r="C420" s="2"/>
      <c r="D420" s="1"/>
      <c r="E420" s="1"/>
      <c r="F420" s="1"/>
      <c r="G420" s="1"/>
    </row>
    <row r="421" spans="2:7" ht="18.75" x14ac:dyDescent="0.3">
      <c r="B421" s="2"/>
      <c r="C421" s="2"/>
      <c r="D421" s="1"/>
      <c r="E421" s="1"/>
      <c r="F421" s="1"/>
      <c r="G421" s="1"/>
    </row>
    <row r="422" spans="2:7" ht="18.75" x14ac:dyDescent="0.3">
      <c r="B422" s="2"/>
      <c r="C422" s="2"/>
      <c r="D422" s="1"/>
      <c r="E422" s="1"/>
      <c r="F422" s="1"/>
      <c r="G422" s="1"/>
    </row>
    <row r="423" spans="2:7" ht="18.75" x14ac:dyDescent="0.3">
      <c r="B423" s="2"/>
      <c r="C423" s="2"/>
      <c r="D423" s="1"/>
      <c r="E423" s="1"/>
      <c r="F423" s="1"/>
      <c r="G423" s="1"/>
    </row>
    <row r="424" spans="2:7" ht="18.75" x14ac:dyDescent="0.3">
      <c r="B424" s="2"/>
      <c r="C424" s="2"/>
      <c r="D424" s="1"/>
      <c r="E424" s="1"/>
      <c r="F424" s="1"/>
      <c r="G424" s="1"/>
    </row>
    <row r="425" spans="2:7" ht="18.75" x14ac:dyDescent="0.3">
      <c r="B425" s="2"/>
      <c r="C425" s="2"/>
      <c r="D425" s="1"/>
      <c r="E425" s="1"/>
      <c r="F425" s="1"/>
      <c r="G425" s="1"/>
    </row>
    <row r="426" spans="2:7" ht="18.75" x14ac:dyDescent="0.3">
      <c r="B426" s="2"/>
      <c r="C426" s="2"/>
      <c r="D426" s="1"/>
      <c r="E426" s="1"/>
      <c r="F426" s="1"/>
      <c r="G426" s="1"/>
    </row>
    <row r="427" spans="2:7" ht="18.75" x14ac:dyDescent="0.3">
      <c r="B427" s="2"/>
      <c r="C427" s="2"/>
      <c r="D427" s="1"/>
      <c r="E427" s="1"/>
      <c r="F427" s="1"/>
      <c r="G427" s="1"/>
    </row>
    <row r="428" spans="2:7" ht="18.75" x14ac:dyDescent="0.3">
      <c r="B428" s="2"/>
      <c r="C428" s="2"/>
      <c r="D428" s="1"/>
      <c r="E428" s="1"/>
      <c r="F428" s="1"/>
      <c r="G428" s="1"/>
    </row>
    <row r="429" spans="2:7" ht="18.75" x14ac:dyDescent="0.3">
      <c r="B429" s="2"/>
      <c r="C429" s="2"/>
      <c r="D429" s="1"/>
      <c r="E429" s="1"/>
      <c r="F429" s="1"/>
      <c r="G429" s="1"/>
    </row>
    <row r="430" spans="2:7" ht="18.75" x14ac:dyDescent="0.3">
      <c r="B430" s="2"/>
      <c r="C430" s="2"/>
      <c r="D430" s="1"/>
      <c r="E430" s="1"/>
      <c r="F430" s="1"/>
      <c r="G430" s="1"/>
    </row>
    <row r="431" spans="2:7" ht="18.75" x14ac:dyDescent="0.3">
      <c r="B431" s="2"/>
      <c r="C431" s="2"/>
      <c r="D431" s="1"/>
      <c r="E431" s="1"/>
      <c r="F431" s="1"/>
      <c r="G431" s="1"/>
    </row>
    <row r="432" spans="2:7" ht="18.75" x14ac:dyDescent="0.3">
      <c r="B432" s="2"/>
      <c r="C432" s="2"/>
      <c r="D432" s="1"/>
      <c r="E432" s="1"/>
      <c r="F432" s="1"/>
      <c r="G432" s="1"/>
    </row>
    <row r="433" spans="2:7" ht="18.75" x14ac:dyDescent="0.3">
      <c r="B433" s="2"/>
      <c r="C433" s="2"/>
      <c r="D433" s="1"/>
      <c r="E433" s="1"/>
      <c r="F433" s="1"/>
      <c r="G433" s="1"/>
    </row>
    <row r="434" spans="2:7" ht="18.75" x14ac:dyDescent="0.3">
      <c r="B434" s="2"/>
      <c r="C434" s="2"/>
      <c r="D434" s="1"/>
      <c r="E434" s="1"/>
      <c r="F434" s="1"/>
      <c r="G434" s="1"/>
    </row>
    <row r="435" spans="2:7" ht="18.75" x14ac:dyDescent="0.3">
      <c r="B435" s="2"/>
      <c r="C435" s="2"/>
      <c r="D435" s="1"/>
      <c r="E435" s="1"/>
      <c r="F435" s="1"/>
      <c r="G435" s="1"/>
    </row>
    <row r="436" spans="2:7" ht="18.75" x14ac:dyDescent="0.3">
      <c r="B436" s="2"/>
      <c r="C436" s="2"/>
      <c r="D436" s="1"/>
      <c r="E436" s="1"/>
      <c r="F436" s="1"/>
      <c r="G436" s="1"/>
    </row>
    <row r="437" spans="2:7" ht="18.75" x14ac:dyDescent="0.3">
      <c r="B437" s="2"/>
      <c r="C437" s="2"/>
      <c r="D437" s="1"/>
      <c r="E437" s="1"/>
      <c r="F437" s="1"/>
      <c r="G437" s="1"/>
    </row>
    <row r="438" spans="2:7" ht="18.75" x14ac:dyDescent="0.3">
      <c r="B438" s="2"/>
      <c r="C438" s="2"/>
      <c r="D438" s="1"/>
      <c r="E438" s="1"/>
      <c r="F438" s="1"/>
      <c r="G438" s="1"/>
    </row>
    <row r="439" spans="2:7" ht="18.75" x14ac:dyDescent="0.3">
      <c r="B439" s="2"/>
      <c r="C439" s="2"/>
      <c r="D439" s="1"/>
      <c r="E439" s="1"/>
      <c r="F439" s="1"/>
      <c r="G439" s="1"/>
    </row>
    <row r="440" spans="2:7" ht="18.75" x14ac:dyDescent="0.3">
      <c r="B440" s="2"/>
      <c r="C440" s="2"/>
      <c r="D440" s="1"/>
      <c r="E440" s="1"/>
      <c r="F440" s="1"/>
      <c r="G440" s="1"/>
    </row>
    <row r="441" spans="2:7" ht="18.75" x14ac:dyDescent="0.3">
      <c r="B441" s="2"/>
      <c r="C441" s="2"/>
      <c r="D441" s="1"/>
      <c r="E441" s="1"/>
      <c r="F441" s="1"/>
      <c r="G441" s="1"/>
    </row>
    <row r="442" spans="2:7" ht="18.75" x14ac:dyDescent="0.3">
      <c r="B442" s="2"/>
      <c r="C442" s="2"/>
      <c r="D442" s="1"/>
      <c r="E442" s="1"/>
      <c r="F442" s="1"/>
      <c r="G442" s="1"/>
    </row>
    <row r="443" spans="2:7" ht="18.75" x14ac:dyDescent="0.3">
      <c r="B443" s="2"/>
      <c r="C443" s="2"/>
      <c r="D443" s="1"/>
      <c r="E443" s="1"/>
      <c r="F443" s="1"/>
      <c r="G443" s="1"/>
    </row>
    <row r="444" spans="2:7" ht="18.75" x14ac:dyDescent="0.3">
      <c r="B444" s="2"/>
      <c r="C444" s="2"/>
      <c r="D444" s="1"/>
      <c r="E444" s="1"/>
      <c r="F444" s="1"/>
      <c r="G444" s="1"/>
    </row>
    <row r="445" spans="2:7" ht="18.75" x14ac:dyDescent="0.3">
      <c r="B445" s="2"/>
      <c r="C445" s="2"/>
      <c r="D445" s="1"/>
      <c r="E445" s="1"/>
      <c r="F445" s="1"/>
      <c r="G445" s="1"/>
    </row>
    <row r="446" spans="2:7" ht="18.75" x14ac:dyDescent="0.3">
      <c r="B446" s="2"/>
      <c r="C446" s="2"/>
      <c r="D446" s="1"/>
      <c r="E446" s="1"/>
      <c r="F446" s="1"/>
      <c r="G446" s="1"/>
    </row>
    <row r="447" spans="2:7" ht="18.75" x14ac:dyDescent="0.3">
      <c r="B447" s="2"/>
      <c r="C447" s="2"/>
      <c r="D447" s="1"/>
      <c r="E447" s="1"/>
      <c r="F447" s="1"/>
      <c r="G447" s="1"/>
    </row>
    <row r="448" spans="2:7" ht="18.75" x14ac:dyDescent="0.3">
      <c r="B448" s="2"/>
      <c r="C448" s="2"/>
      <c r="D448" s="1"/>
      <c r="E448" s="1"/>
      <c r="F448" s="1"/>
      <c r="G448" s="1"/>
    </row>
    <row r="449" spans="2:7" ht="18.75" x14ac:dyDescent="0.3">
      <c r="B449" s="2"/>
      <c r="C449" s="2"/>
      <c r="D449" s="1"/>
      <c r="E449" s="1"/>
      <c r="F449" s="1"/>
      <c r="G449" s="1"/>
    </row>
    <row r="450" spans="2:7" ht="18.75" x14ac:dyDescent="0.3">
      <c r="B450" s="2"/>
      <c r="C450" s="2"/>
      <c r="D450" s="1"/>
      <c r="E450" s="1"/>
      <c r="F450" s="1"/>
      <c r="G450" s="1"/>
    </row>
    <row r="451" spans="2:7" ht="18.75" x14ac:dyDescent="0.3">
      <c r="B451" s="2"/>
      <c r="C451" s="2"/>
      <c r="D451" s="1"/>
      <c r="E451" s="1"/>
      <c r="F451" s="1"/>
      <c r="G451" s="1"/>
    </row>
    <row r="452" spans="2:7" ht="18.75" x14ac:dyDescent="0.3">
      <c r="B452" s="2"/>
      <c r="C452" s="2"/>
      <c r="D452" s="1"/>
      <c r="E452" s="1"/>
      <c r="F452" s="1"/>
      <c r="G452" s="1"/>
    </row>
    <row r="453" spans="2:7" ht="18.75" x14ac:dyDescent="0.3">
      <c r="B453" s="2"/>
      <c r="C453" s="2"/>
      <c r="D453" s="1"/>
      <c r="E453" s="1"/>
      <c r="F453" s="1"/>
      <c r="G453" s="1"/>
    </row>
    <row r="454" spans="2:7" ht="18.75" x14ac:dyDescent="0.3">
      <c r="B454" s="2"/>
      <c r="C454" s="2"/>
      <c r="D454" s="1"/>
      <c r="E454" s="1"/>
      <c r="F454" s="1"/>
      <c r="G454" s="1"/>
    </row>
    <row r="455" spans="2:7" ht="18.75" x14ac:dyDescent="0.3">
      <c r="B455" s="2"/>
      <c r="C455" s="2"/>
      <c r="D455" s="1"/>
      <c r="E455" s="1"/>
      <c r="F455" s="1"/>
      <c r="G455" s="1"/>
    </row>
    <row r="456" spans="2:7" ht="18.75" x14ac:dyDescent="0.3">
      <c r="B456" s="2"/>
      <c r="C456" s="2"/>
      <c r="D456" s="1"/>
      <c r="E456" s="1"/>
      <c r="F456" s="1"/>
      <c r="G456" s="1"/>
    </row>
    <row r="457" spans="2:7" ht="18.75" x14ac:dyDescent="0.3">
      <c r="B457" s="2"/>
      <c r="C457" s="2"/>
      <c r="D457" s="1"/>
      <c r="E457" s="1"/>
      <c r="F457" s="1"/>
      <c r="G457" s="1"/>
    </row>
    <row r="458" spans="2:7" ht="18.75" x14ac:dyDescent="0.3">
      <c r="B458" s="2"/>
      <c r="C458" s="2"/>
      <c r="D458" s="1"/>
      <c r="E458" s="1"/>
      <c r="F458" s="1"/>
      <c r="G458" s="1"/>
    </row>
    <row r="459" spans="2:7" ht="18.75" x14ac:dyDescent="0.3">
      <c r="B459" s="2"/>
      <c r="C459" s="2"/>
      <c r="D459" s="1"/>
      <c r="E459" s="1"/>
      <c r="F459" s="1"/>
      <c r="G459" s="1"/>
    </row>
    <row r="460" spans="2:7" ht="18.75" x14ac:dyDescent="0.3">
      <c r="B460" s="2"/>
      <c r="C460" s="2"/>
      <c r="D460" s="1"/>
      <c r="E460" s="1"/>
      <c r="F460" s="1"/>
      <c r="G460" s="1"/>
    </row>
    <row r="461" spans="2:7" ht="18.75" x14ac:dyDescent="0.3">
      <c r="B461" s="2"/>
      <c r="C461" s="2"/>
      <c r="D461" s="1"/>
      <c r="E461" s="1"/>
      <c r="F461" s="1"/>
      <c r="G461" s="1"/>
    </row>
    <row r="462" spans="2:7" ht="18.75" x14ac:dyDescent="0.3">
      <c r="B462" s="2"/>
      <c r="C462" s="2"/>
      <c r="D462" s="1"/>
      <c r="E462" s="1"/>
      <c r="F462" s="1"/>
      <c r="G462" s="1"/>
    </row>
    <row r="463" spans="2:7" ht="18.75" x14ac:dyDescent="0.3">
      <c r="B463" s="2"/>
      <c r="C463" s="2"/>
      <c r="D463" s="1"/>
      <c r="E463" s="1"/>
      <c r="F463" s="1"/>
      <c r="G463" s="1"/>
    </row>
    <row r="464" spans="2:7" ht="18.75" x14ac:dyDescent="0.3">
      <c r="B464" s="2"/>
      <c r="C464" s="2"/>
      <c r="D464" s="1"/>
      <c r="E464" s="1"/>
      <c r="F464" s="1"/>
      <c r="G464" s="1"/>
    </row>
    <row r="465" spans="2:7" ht="18.75" x14ac:dyDescent="0.3">
      <c r="B465" s="2"/>
      <c r="C465" s="2"/>
      <c r="D465" s="1"/>
      <c r="E465" s="1"/>
      <c r="F465" s="1"/>
      <c r="G465" s="1"/>
    </row>
    <row r="466" spans="2:7" ht="18.75" x14ac:dyDescent="0.3">
      <c r="B466" s="2"/>
      <c r="C466" s="2"/>
      <c r="D466" s="1"/>
      <c r="E466" s="1"/>
      <c r="F466" s="1"/>
      <c r="G466" s="1"/>
    </row>
    <row r="467" spans="2:7" ht="18.75" x14ac:dyDescent="0.3">
      <c r="B467" s="2"/>
      <c r="C467" s="2"/>
      <c r="D467" s="1"/>
      <c r="E467" s="1"/>
      <c r="F467" s="1"/>
      <c r="G467" s="1"/>
    </row>
    <row r="468" spans="2:7" ht="18.75" x14ac:dyDescent="0.3">
      <c r="B468" s="2"/>
      <c r="C468" s="2"/>
      <c r="D468" s="1"/>
      <c r="E468" s="1"/>
      <c r="F468" s="1"/>
      <c r="G468" s="1"/>
    </row>
    <row r="469" spans="2:7" ht="18.75" x14ac:dyDescent="0.3">
      <c r="B469" s="2"/>
      <c r="C469" s="2"/>
      <c r="D469" s="1"/>
      <c r="E469" s="1"/>
      <c r="F469" s="1"/>
      <c r="G469" s="1"/>
    </row>
    <row r="470" spans="2:7" ht="18.75" x14ac:dyDescent="0.3">
      <c r="B470" s="2"/>
      <c r="C470" s="2"/>
      <c r="D470" s="1"/>
      <c r="E470" s="1"/>
      <c r="F470" s="1"/>
      <c r="G470" s="1"/>
    </row>
    <row r="471" spans="2:7" ht="18.75" x14ac:dyDescent="0.3">
      <c r="B471" s="2"/>
      <c r="C471" s="2"/>
      <c r="D471" s="1"/>
      <c r="E471" s="1"/>
      <c r="F471" s="1"/>
      <c r="G471" s="1"/>
    </row>
    <row r="472" spans="2:7" ht="18.75" x14ac:dyDescent="0.3">
      <c r="B472" s="2"/>
      <c r="C472" s="2"/>
      <c r="D472" s="1"/>
      <c r="E472" s="1"/>
      <c r="F472" s="1"/>
      <c r="G472" s="1"/>
    </row>
    <row r="473" spans="2:7" ht="18.75" x14ac:dyDescent="0.3">
      <c r="B473" s="2"/>
      <c r="C473" s="2"/>
      <c r="D473" s="1"/>
      <c r="E473" s="1"/>
      <c r="F473" s="1"/>
      <c r="G473" s="1"/>
    </row>
    <row r="474" spans="2:7" ht="18.75" x14ac:dyDescent="0.3">
      <c r="B474" s="2"/>
      <c r="C474" s="2"/>
      <c r="D474" s="1"/>
      <c r="E474" s="1"/>
      <c r="F474" s="1"/>
      <c r="G474" s="1"/>
    </row>
    <row r="475" spans="2:7" ht="18.75" x14ac:dyDescent="0.3">
      <c r="B475" s="2"/>
      <c r="C475" s="2"/>
      <c r="D475" s="1"/>
      <c r="E475" s="1"/>
      <c r="F475" s="1"/>
      <c r="G475" s="1"/>
    </row>
    <row r="476" spans="2:7" ht="18.75" x14ac:dyDescent="0.3">
      <c r="B476" s="2"/>
      <c r="C476" s="2"/>
      <c r="D476" s="1"/>
      <c r="E476" s="1"/>
      <c r="F476" s="1"/>
      <c r="G476" s="1"/>
    </row>
    <row r="477" spans="2:7" ht="18.75" x14ac:dyDescent="0.3">
      <c r="B477" s="2"/>
      <c r="C477" s="2"/>
      <c r="D477" s="1"/>
      <c r="E477" s="1"/>
      <c r="F477" s="1"/>
      <c r="G477" s="1"/>
    </row>
    <row r="478" spans="2:7" ht="18.75" x14ac:dyDescent="0.3">
      <c r="B478" s="2"/>
      <c r="C478" s="2"/>
      <c r="D478" s="1"/>
      <c r="E478" s="1"/>
      <c r="F478" s="1"/>
      <c r="G478" s="1"/>
    </row>
    <row r="479" spans="2:7" ht="18.75" x14ac:dyDescent="0.3">
      <c r="B479" s="2"/>
      <c r="C479" s="2"/>
      <c r="D479" s="1"/>
      <c r="E479" s="1"/>
      <c r="F479" s="1"/>
      <c r="G479" s="1"/>
    </row>
    <row r="480" spans="2:7" ht="18.75" x14ac:dyDescent="0.3">
      <c r="B480" s="2"/>
      <c r="C480" s="2"/>
      <c r="D480" s="1"/>
      <c r="E480" s="1"/>
      <c r="F480" s="1"/>
      <c r="G480" s="1"/>
    </row>
    <row r="481" spans="2:7" ht="18.75" x14ac:dyDescent="0.3">
      <c r="B481" s="2"/>
      <c r="C481" s="2"/>
      <c r="D481" s="1"/>
      <c r="E481" s="1"/>
      <c r="F481" s="1"/>
      <c r="G481" s="1"/>
    </row>
    <row r="482" spans="2:7" ht="18.75" x14ac:dyDescent="0.3">
      <c r="B482" s="2"/>
      <c r="C482" s="2"/>
      <c r="D482" s="1"/>
      <c r="E482" s="1"/>
      <c r="F482" s="1"/>
      <c r="G482" s="1"/>
    </row>
    <row r="483" spans="2:7" ht="18.75" x14ac:dyDescent="0.3">
      <c r="B483" s="2"/>
      <c r="C483" s="2"/>
      <c r="D483" s="1"/>
      <c r="E483" s="1"/>
      <c r="F483" s="1"/>
      <c r="G483" s="1"/>
    </row>
    <row r="484" spans="2:7" ht="18.75" x14ac:dyDescent="0.3">
      <c r="B484" s="2"/>
      <c r="C484" s="2"/>
      <c r="D484" s="1"/>
      <c r="E484" s="1"/>
      <c r="F484" s="1"/>
      <c r="G484" s="1"/>
    </row>
    <row r="485" spans="2:7" ht="18.75" x14ac:dyDescent="0.3">
      <c r="B485" s="2"/>
      <c r="C485" s="2"/>
      <c r="D485" s="1"/>
      <c r="E485" s="1"/>
      <c r="F485" s="1"/>
      <c r="G485" s="1"/>
    </row>
    <row r="486" spans="2:7" ht="18.75" x14ac:dyDescent="0.3">
      <c r="B486" s="2"/>
      <c r="C486" s="2"/>
      <c r="D486" s="1"/>
      <c r="E486" s="1"/>
      <c r="F486" s="1"/>
      <c r="G486" s="1"/>
    </row>
  </sheetData>
  <sheetProtection sort="0" autoFilter="0" pivotTables="0"/>
  <mergeCells count="13">
    <mergeCell ref="G3:G4"/>
    <mergeCell ref="A2:G2"/>
    <mergeCell ref="A3:A4"/>
    <mergeCell ref="B3:C3"/>
    <mergeCell ref="D3:D4"/>
    <mergeCell ref="F3:F4"/>
    <mergeCell ref="E3:E4"/>
    <mergeCell ref="N3:N4"/>
    <mergeCell ref="H3:H4"/>
    <mergeCell ref="I3:J3"/>
    <mergeCell ref="K3:K4"/>
    <mergeCell ref="M3:M4"/>
    <mergeCell ref="L3:L4"/>
  </mergeCells>
  <pageMargins left="0.7" right="0.7" top="0.75" bottom="0.75"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view="pageBreakPreview" zoomScale="90" zoomScaleSheetLayoutView="90" workbookViewId="0">
      <selection activeCell="B3" sqref="B3"/>
    </sheetView>
  </sheetViews>
  <sheetFormatPr defaultRowHeight="15" x14ac:dyDescent="0.25"/>
  <cols>
    <col min="1" max="1" width="49.42578125" customWidth="1"/>
    <col min="2" max="4" width="18.7109375" customWidth="1"/>
  </cols>
  <sheetData>
    <row r="1" spans="1:4" ht="18.75" customHeight="1" x14ac:dyDescent="0.25">
      <c r="A1" s="117" t="s">
        <v>238</v>
      </c>
      <c r="B1" s="117"/>
      <c r="C1" s="117"/>
      <c r="D1" s="117"/>
    </row>
    <row r="2" spans="1:4" ht="94.5" customHeight="1" x14ac:dyDescent="0.25">
      <c r="A2" s="94" t="s">
        <v>236</v>
      </c>
      <c r="B2" s="115" t="s">
        <v>207</v>
      </c>
      <c r="C2" s="115" t="s">
        <v>208</v>
      </c>
      <c r="D2" s="115" t="s">
        <v>181</v>
      </c>
    </row>
    <row r="3" spans="1:4" ht="37.5" customHeight="1" x14ac:dyDescent="0.25">
      <c r="A3" s="89" t="s">
        <v>54</v>
      </c>
      <c r="B3" s="269">
        <v>48</v>
      </c>
      <c r="C3" s="268">
        <v>48</v>
      </c>
      <c r="D3" s="268">
        <v>2015</v>
      </c>
    </row>
    <row r="4" spans="1:4" ht="37.5" customHeight="1" x14ac:dyDescent="0.25">
      <c r="A4" s="89" t="s">
        <v>55</v>
      </c>
      <c r="B4" s="269">
        <v>14</v>
      </c>
      <c r="C4" s="268">
        <v>14</v>
      </c>
      <c r="D4" s="268">
        <v>1880</v>
      </c>
    </row>
    <row r="5" spans="1:4" ht="37.5" customHeight="1" x14ac:dyDescent="0.25">
      <c r="A5" s="89" t="s">
        <v>63</v>
      </c>
      <c r="B5" s="269">
        <v>0</v>
      </c>
      <c r="C5" s="268">
        <v>0</v>
      </c>
      <c r="D5" s="268">
        <v>0</v>
      </c>
    </row>
    <row r="6" spans="1:4" ht="37.5" customHeight="1" x14ac:dyDescent="0.25">
      <c r="A6" s="89" t="s">
        <v>64</v>
      </c>
      <c r="B6" s="269">
        <v>0</v>
      </c>
      <c r="C6" s="268">
        <v>0</v>
      </c>
      <c r="D6" s="268">
        <v>0</v>
      </c>
    </row>
    <row r="7" spans="1:4" ht="37.5" customHeight="1" x14ac:dyDescent="0.25">
      <c r="A7" s="89" t="s">
        <v>65</v>
      </c>
      <c r="B7" s="269">
        <v>8</v>
      </c>
      <c r="C7" s="268">
        <v>8</v>
      </c>
      <c r="D7" s="268">
        <v>995</v>
      </c>
    </row>
    <row r="8" spans="1:4" ht="37.5" customHeight="1" x14ac:dyDescent="0.25">
      <c r="A8" s="89" t="s">
        <v>66</v>
      </c>
      <c r="B8" s="269">
        <v>1</v>
      </c>
      <c r="C8" s="268">
        <v>1</v>
      </c>
      <c r="D8" s="268">
        <v>60</v>
      </c>
    </row>
    <row r="9" spans="1:4" ht="37.5" customHeight="1" x14ac:dyDescent="0.25">
      <c r="A9" s="116" t="s">
        <v>84</v>
      </c>
      <c r="B9" s="34">
        <f>SUM(B3:B8)</f>
        <v>71</v>
      </c>
      <c r="C9" s="34">
        <f>SUM(C3:C8)</f>
        <v>71</v>
      </c>
      <c r="D9" s="34">
        <f>SUM(D3:D8)</f>
        <v>4950</v>
      </c>
    </row>
  </sheetData>
  <pageMargins left="0.7" right="0.7" top="0.75" bottom="0.75"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1"/>
  <sheetViews>
    <sheetView view="pageBreakPreview" zoomScale="86" zoomScaleSheetLayoutView="86" workbookViewId="0">
      <selection activeCell="B46" sqref="B46:F46"/>
    </sheetView>
  </sheetViews>
  <sheetFormatPr defaultRowHeight="15" x14ac:dyDescent="0.25"/>
  <cols>
    <col min="1" max="1" width="5" customWidth="1"/>
    <col min="2" max="2" width="97.42578125" customWidth="1"/>
    <col min="3" max="3" width="22.85546875" customWidth="1"/>
    <col min="4" max="5" width="25.28515625" customWidth="1"/>
    <col min="6" max="6" width="25.42578125" customWidth="1"/>
  </cols>
  <sheetData>
    <row r="1" spans="1:6" ht="37.5" customHeight="1" x14ac:dyDescent="0.25">
      <c r="A1" s="465" t="s">
        <v>239</v>
      </c>
      <c r="B1" s="465"/>
      <c r="C1" s="465"/>
      <c r="D1" s="465"/>
      <c r="E1" s="465"/>
      <c r="F1" s="465"/>
    </row>
    <row r="2" spans="1:6" ht="86.25" customHeight="1" x14ac:dyDescent="0.25">
      <c r="A2" s="26" t="s">
        <v>56</v>
      </c>
      <c r="B2" s="26" t="s">
        <v>117</v>
      </c>
      <c r="C2" s="26" t="s">
        <v>247</v>
      </c>
      <c r="D2" s="224" t="s">
        <v>256</v>
      </c>
      <c r="E2" s="145" t="s">
        <v>245</v>
      </c>
      <c r="F2" s="144" t="s">
        <v>257</v>
      </c>
    </row>
    <row r="3" spans="1:6" ht="18.75" x14ac:dyDescent="0.25">
      <c r="A3" s="132"/>
      <c r="B3" s="133" t="s">
        <v>217</v>
      </c>
      <c r="C3" s="132"/>
      <c r="D3" s="153"/>
      <c r="E3" s="153"/>
      <c r="F3" s="132"/>
    </row>
    <row r="4" spans="1:6" ht="18.75" x14ac:dyDescent="0.3">
      <c r="A4" s="134"/>
      <c r="B4" s="130" t="s">
        <v>55</v>
      </c>
      <c r="C4" s="131"/>
      <c r="D4" s="131"/>
      <c r="E4" s="131"/>
      <c r="F4" s="131"/>
    </row>
    <row r="5" spans="1:6" ht="18.75" x14ac:dyDescent="0.25">
      <c r="A5" s="91">
        <v>1</v>
      </c>
    </row>
    <row r="6" spans="1:6" ht="18.75" x14ac:dyDescent="0.25">
      <c r="A6" s="91">
        <v>2</v>
      </c>
      <c r="B6" s="65"/>
      <c r="C6" s="65"/>
      <c r="D6" s="65"/>
      <c r="E6" s="65"/>
      <c r="F6" s="65"/>
    </row>
    <row r="7" spans="1:6" ht="18.75" x14ac:dyDescent="0.25">
      <c r="A7" s="91">
        <v>3</v>
      </c>
      <c r="B7" s="65"/>
      <c r="C7" s="65"/>
      <c r="D7" s="65"/>
      <c r="E7" s="65"/>
      <c r="F7" s="65"/>
    </row>
    <row r="8" spans="1:6" ht="23.25" customHeight="1" x14ac:dyDescent="0.3">
      <c r="A8" s="134"/>
      <c r="B8" s="130" t="s">
        <v>219</v>
      </c>
      <c r="C8" s="131"/>
      <c r="D8" s="131"/>
      <c r="E8" s="131"/>
      <c r="F8" s="131"/>
    </row>
    <row r="9" spans="1:6" ht="18.75" x14ac:dyDescent="0.25">
      <c r="A9" s="91">
        <v>1</v>
      </c>
      <c r="B9" s="54"/>
      <c r="C9" s="54"/>
      <c r="D9" s="54"/>
      <c r="E9" s="54"/>
      <c r="F9" s="54"/>
    </row>
    <row r="10" spans="1:6" ht="18.75" x14ac:dyDescent="0.25">
      <c r="A10" s="91">
        <v>2</v>
      </c>
      <c r="B10" s="54"/>
      <c r="C10" s="54"/>
      <c r="D10" s="54"/>
      <c r="E10" s="54"/>
      <c r="F10" s="54"/>
    </row>
    <row r="11" spans="1:6" ht="18.75" x14ac:dyDescent="0.3">
      <c r="A11" s="134"/>
      <c r="B11" s="130" t="s">
        <v>65</v>
      </c>
      <c r="C11" s="131"/>
      <c r="D11" s="131"/>
      <c r="E11" s="131"/>
      <c r="F11" s="131"/>
    </row>
    <row r="12" spans="1:6" ht="18.75" x14ac:dyDescent="0.25">
      <c r="A12" s="91">
        <v>1</v>
      </c>
      <c r="B12" s="54"/>
      <c r="C12" s="54"/>
      <c r="D12" s="54"/>
      <c r="E12" s="54"/>
      <c r="F12" s="54"/>
    </row>
    <row r="13" spans="1:6" ht="18.75" x14ac:dyDescent="0.25">
      <c r="A13" s="91">
        <v>2</v>
      </c>
      <c r="B13" s="54"/>
      <c r="C13" s="54"/>
      <c r="D13" s="54"/>
      <c r="E13" s="54"/>
      <c r="F13" s="54"/>
    </row>
    <row r="14" spans="1:6" ht="37.5" x14ac:dyDescent="0.3">
      <c r="A14" s="134"/>
      <c r="B14" s="136" t="s">
        <v>180</v>
      </c>
      <c r="C14" s="131"/>
      <c r="D14" s="131"/>
      <c r="E14" s="131"/>
      <c r="F14" s="131"/>
    </row>
    <row r="15" spans="1:6" ht="18.75" x14ac:dyDescent="0.3">
      <c r="A15" s="150">
        <v>1</v>
      </c>
      <c r="B15" s="137"/>
      <c r="C15" s="135"/>
      <c r="D15" s="135"/>
      <c r="E15" s="135"/>
      <c r="F15" s="135"/>
    </row>
    <row r="16" spans="1:6" ht="18.75" x14ac:dyDescent="0.3">
      <c r="A16" s="150">
        <v>2</v>
      </c>
      <c r="B16" s="137"/>
      <c r="C16" s="135"/>
      <c r="D16" s="135"/>
      <c r="E16" s="135"/>
      <c r="F16" s="135"/>
    </row>
    <row r="17" spans="1:6" ht="18.75" x14ac:dyDescent="0.25">
      <c r="A17" s="153"/>
      <c r="B17" s="133" t="s">
        <v>216</v>
      </c>
      <c r="C17" s="183"/>
      <c r="D17" s="183"/>
      <c r="E17" s="183"/>
      <c r="F17" s="183"/>
    </row>
    <row r="18" spans="1:6" ht="18.75" x14ac:dyDescent="0.3">
      <c r="A18" s="134"/>
      <c r="B18" s="130" t="s">
        <v>220</v>
      </c>
      <c r="C18" s="182"/>
      <c r="D18" s="131"/>
      <c r="E18" s="131"/>
      <c r="F18" s="131"/>
    </row>
    <row r="19" spans="1:6" ht="18.75" x14ac:dyDescent="0.25">
      <c r="A19" s="91">
        <v>1</v>
      </c>
      <c r="B19" s="54"/>
      <c r="C19" s="54"/>
      <c r="D19" s="54"/>
      <c r="E19" s="54"/>
      <c r="F19" s="54"/>
    </row>
    <row r="20" spans="1:6" ht="18.75" x14ac:dyDescent="0.25">
      <c r="A20" s="91">
        <v>2</v>
      </c>
      <c r="B20" s="54"/>
      <c r="C20" s="54"/>
      <c r="D20" s="54"/>
      <c r="E20" s="54"/>
      <c r="F20" s="54"/>
    </row>
    <row r="21" spans="1:6" ht="18.75" x14ac:dyDescent="0.3">
      <c r="A21" s="154"/>
      <c r="B21" s="130" t="s">
        <v>219</v>
      </c>
      <c r="C21" s="131"/>
      <c r="D21" s="131"/>
      <c r="E21" s="131"/>
      <c r="F21" s="131"/>
    </row>
    <row r="22" spans="1:6" ht="18.75" customHeight="1" x14ac:dyDescent="0.25">
      <c r="A22" s="91">
        <v>1</v>
      </c>
      <c r="B22" s="54"/>
      <c r="C22" s="54"/>
      <c r="D22" s="54"/>
      <c r="E22" s="54"/>
      <c r="F22" s="54"/>
    </row>
    <row r="23" spans="1:6" ht="24" customHeight="1" x14ac:dyDescent="0.25">
      <c r="A23" s="91">
        <v>2</v>
      </c>
      <c r="B23" s="54"/>
      <c r="C23" s="54"/>
      <c r="D23" s="54"/>
      <c r="E23" s="54"/>
      <c r="F23" s="54"/>
    </row>
    <row r="24" spans="1:6" ht="21" customHeight="1" x14ac:dyDescent="0.25">
      <c r="A24" s="91">
        <v>3</v>
      </c>
      <c r="B24" s="54"/>
      <c r="C24" s="54"/>
      <c r="D24" s="54"/>
      <c r="E24" s="54"/>
      <c r="F24" s="54"/>
    </row>
    <row r="25" spans="1:6" ht="18.75" x14ac:dyDescent="0.3">
      <c r="A25" s="155"/>
      <c r="B25" s="130" t="s">
        <v>65</v>
      </c>
      <c r="C25" s="131"/>
      <c r="D25" s="131"/>
      <c r="E25" s="131"/>
      <c r="F25" s="131"/>
    </row>
    <row r="26" spans="1:6" ht="18.75" x14ac:dyDescent="0.25">
      <c r="A26" s="91">
        <v>1</v>
      </c>
      <c r="B26" s="54"/>
      <c r="C26" s="54"/>
      <c r="D26" s="54"/>
      <c r="E26" s="54"/>
      <c r="F26" s="54"/>
    </row>
    <row r="27" spans="1:6" ht="22.5" customHeight="1" x14ac:dyDescent="0.25">
      <c r="A27" s="91">
        <v>2</v>
      </c>
      <c r="B27" s="54"/>
      <c r="C27" s="54"/>
      <c r="D27" s="54"/>
      <c r="E27" s="54"/>
      <c r="F27" s="54"/>
    </row>
    <row r="28" spans="1:6" ht="37.5" x14ac:dyDescent="0.3">
      <c r="A28" s="134"/>
      <c r="B28" s="136" t="s">
        <v>180</v>
      </c>
      <c r="C28" s="131"/>
      <c r="D28" s="131"/>
      <c r="E28" s="131"/>
      <c r="F28" s="131"/>
    </row>
    <row r="29" spans="1:6" ht="18.75" x14ac:dyDescent="0.25">
      <c r="A29" s="91">
        <v>1</v>
      </c>
      <c r="B29" s="65"/>
      <c r="C29" s="65"/>
      <c r="D29" s="65"/>
      <c r="E29" s="65"/>
      <c r="F29" s="65"/>
    </row>
    <row r="30" spans="1:6" ht="18.75" x14ac:dyDescent="0.25">
      <c r="A30" s="91">
        <v>2</v>
      </c>
      <c r="B30" s="65"/>
      <c r="C30" s="65"/>
      <c r="D30" s="65"/>
      <c r="E30" s="65"/>
      <c r="F30" s="65"/>
    </row>
    <row r="31" spans="1:6" ht="18.75" x14ac:dyDescent="0.25">
      <c r="A31" s="153"/>
      <c r="B31" s="133" t="s">
        <v>218</v>
      </c>
      <c r="C31" s="183"/>
      <c r="D31" s="183"/>
      <c r="E31" s="183"/>
      <c r="F31" s="183"/>
    </row>
    <row r="32" spans="1:6" ht="18.75" x14ac:dyDescent="0.3">
      <c r="A32" s="134"/>
      <c r="B32" s="130" t="s">
        <v>220</v>
      </c>
      <c r="C32" s="131"/>
      <c r="D32" s="131"/>
      <c r="E32" s="131"/>
      <c r="F32" s="131"/>
    </row>
    <row r="33" spans="1:6" ht="20.25" customHeight="1" x14ac:dyDescent="0.25">
      <c r="A33" s="91">
        <v>1</v>
      </c>
      <c r="B33" s="54"/>
      <c r="C33" s="54"/>
      <c r="D33" s="54"/>
      <c r="E33" s="54"/>
      <c r="F33" s="54"/>
    </row>
    <row r="34" spans="1:6" ht="20.25" customHeight="1" x14ac:dyDescent="0.25">
      <c r="A34" s="91">
        <v>2</v>
      </c>
      <c r="B34" s="54"/>
      <c r="C34" s="54"/>
      <c r="D34" s="54"/>
      <c r="E34" s="54"/>
      <c r="F34" s="54"/>
    </row>
    <row r="35" spans="1:6" ht="18.75" x14ac:dyDescent="0.3">
      <c r="A35" s="134"/>
      <c r="B35" s="130" t="s">
        <v>219</v>
      </c>
      <c r="C35" s="131"/>
      <c r="D35" s="131"/>
      <c r="E35" s="131"/>
      <c r="F35" s="131"/>
    </row>
    <row r="36" spans="1:6" ht="18.75" x14ac:dyDescent="0.25">
      <c r="A36" s="91">
        <v>1</v>
      </c>
      <c r="B36" s="54"/>
      <c r="C36" s="54"/>
      <c r="D36" s="54"/>
      <c r="E36" s="54"/>
      <c r="F36" s="54"/>
    </row>
    <row r="37" spans="1:6" ht="18.75" x14ac:dyDescent="0.25">
      <c r="A37" s="91">
        <v>2</v>
      </c>
      <c r="B37" s="54"/>
      <c r="C37" s="54"/>
      <c r="D37" s="54"/>
      <c r="E37" s="54"/>
      <c r="F37" s="54"/>
    </row>
    <row r="38" spans="1:6" ht="18.75" x14ac:dyDescent="0.3">
      <c r="A38" s="134"/>
      <c r="B38" s="130" t="s">
        <v>65</v>
      </c>
      <c r="C38" s="131"/>
      <c r="D38" s="184"/>
      <c r="E38" s="184"/>
      <c r="F38" s="131"/>
    </row>
    <row r="39" spans="1:6" ht="18.75" x14ac:dyDescent="0.25">
      <c r="A39" s="150">
        <v>1</v>
      </c>
      <c r="B39" s="54"/>
      <c r="C39" s="54"/>
      <c r="D39" s="54"/>
      <c r="E39" s="54"/>
      <c r="F39" s="54"/>
    </row>
    <row r="40" spans="1:6" ht="18.75" customHeight="1" x14ac:dyDescent="0.25">
      <c r="A40" s="150">
        <v>2</v>
      </c>
      <c r="B40" s="54"/>
      <c r="C40" s="54"/>
      <c r="D40" s="54"/>
      <c r="E40" s="54"/>
      <c r="F40" s="54"/>
    </row>
    <row r="41" spans="1:6" ht="37.5" x14ac:dyDescent="0.3">
      <c r="A41" s="155"/>
      <c r="B41" s="136" t="s">
        <v>180</v>
      </c>
      <c r="C41" s="131"/>
      <c r="D41" s="131"/>
      <c r="E41" s="131"/>
      <c r="F41" s="131"/>
    </row>
    <row r="42" spans="1:6" ht="18.75" x14ac:dyDescent="0.3">
      <c r="A42" s="150">
        <v>1</v>
      </c>
      <c r="B42" s="55"/>
      <c r="C42" s="135"/>
      <c r="D42" s="135"/>
      <c r="E42" s="135"/>
      <c r="F42" s="135"/>
    </row>
    <row r="43" spans="1:6" ht="18.75" x14ac:dyDescent="0.3">
      <c r="A43" s="150">
        <v>2</v>
      </c>
      <c r="B43" s="55"/>
      <c r="C43" s="135"/>
      <c r="D43" s="135"/>
      <c r="E43" s="135"/>
      <c r="F43" s="135"/>
    </row>
    <row r="44" spans="1:6" ht="18.75" x14ac:dyDescent="0.25">
      <c r="A44" s="153"/>
      <c r="B44" s="133" t="s">
        <v>214</v>
      </c>
      <c r="C44" s="133"/>
      <c r="D44" s="133"/>
      <c r="E44" s="133"/>
      <c r="F44" s="133"/>
    </row>
    <row r="45" spans="1:6" ht="18.75" x14ac:dyDescent="0.3">
      <c r="A45" s="134"/>
      <c r="B45" s="130" t="s">
        <v>220</v>
      </c>
      <c r="C45" s="131"/>
      <c r="D45" s="131"/>
      <c r="E45" s="131"/>
      <c r="F45" s="131"/>
    </row>
    <row r="46" spans="1:6" ht="18.75" x14ac:dyDescent="0.25">
      <c r="A46" s="91">
        <v>1</v>
      </c>
      <c r="B46" s="234"/>
      <c r="C46" s="235"/>
      <c r="D46" s="235"/>
      <c r="E46" s="234"/>
      <c r="F46" s="234"/>
    </row>
    <row r="47" spans="1:6" ht="18.75" x14ac:dyDescent="0.25">
      <c r="A47" s="91">
        <v>2</v>
      </c>
      <c r="B47" s="65"/>
      <c r="C47" s="65"/>
      <c r="D47" s="65"/>
      <c r="E47" s="65"/>
      <c r="F47" s="65"/>
    </row>
    <row r="48" spans="1:6" ht="18.75" x14ac:dyDescent="0.25">
      <c r="A48" s="91">
        <v>3</v>
      </c>
      <c r="B48" s="65"/>
      <c r="C48" s="65"/>
      <c r="D48" s="65"/>
      <c r="E48" s="65"/>
      <c r="F48" s="65"/>
    </row>
    <row r="49" spans="1:6" ht="18.75" x14ac:dyDescent="0.25">
      <c r="A49" s="91">
        <v>4</v>
      </c>
      <c r="B49" s="65"/>
      <c r="C49" s="65"/>
      <c r="D49" s="65"/>
      <c r="E49" s="65"/>
      <c r="F49" s="65"/>
    </row>
    <row r="50" spans="1:6" ht="18.75" x14ac:dyDescent="0.25">
      <c r="A50" s="91">
        <v>5</v>
      </c>
      <c r="B50" s="65"/>
      <c r="C50" s="65"/>
      <c r="D50" s="65"/>
      <c r="E50" s="65"/>
      <c r="F50" s="65"/>
    </row>
    <row r="51" spans="1:6" ht="18.75" x14ac:dyDescent="0.3">
      <c r="A51" s="134"/>
      <c r="B51" s="130" t="s">
        <v>219</v>
      </c>
      <c r="C51" s="131"/>
      <c r="D51" s="131"/>
      <c r="E51" s="131"/>
      <c r="F51" s="131"/>
    </row>
    <row r="52" spans="1:6" ht="18.75" x14ac:dyDescent="0.25">
      <c r="A52" s="91">
        <v>1</v>
      </c>
      <c r="B52" s="54"/>
      <c r="C52" s="54"/>
      <c r="D52" s="54"/>
      <c r="E52" s="54"/>
      <c r="F52" s="54"/>
    </row>
    <row r="53" spans="1:6" ht="18.75" x14ac:dyDescent="0.25">
      <c r="A53" s="91">
        <v>2</v>
      </c>
      <c r="B53" s="54"/>
      <c r="C53" s="54"/>
      <c r="D53" s="54"/>
      <c r="E53" s="54"/>
      <c r="F53" s="54"/>
    </row>
    <row r="54" spans="1:6" ht="18.75" x14ac:dyDescent="0.25">
      <c r="A54" s="134"/>
      <c r="B54" s="129" t="s">
        <v>65</v>
      </c>
      <c r="C54" s="185"/>
      <c r="D54" s="185"/>
      <c r="E54" s="185"/>
      <c r="F54" s="185"/>
    </row>
    <row r="55" spans="1:6" ht="18.75" x14ac:dyDescent="0.25">
      <c r="A55" s="150">
        <v>1</v>
      </c>
      <c r="B55" s="54"/>
      <c r="C55" s="54"/>
      <c r="D55" s="54"/>
      <c r="E55" s="54"/>
      <c r="F55" s="54"/>
    </row>
    <row r="56" spans="1:6" ht="18.75" x14ac:dyDescent="0.25">
      <c r="A56" s="150">
        <v>2</v>
      </c>
      <c r="B56" s="54"/>
      <c r="C56" s="54"/>
      <c r="D56" s="54"/>
      <c r="E56" s="54"/>
      <c r="F56" s="54"/>
    </row>
    <row r="57" spans="1:6" ht="37.5" x14ac:dyDescent="0.3">
      <c r="A57" s="134"/>
      <c r="B57" s="136" t="s">
        <v>180</v>
      </c>
      <c r="C57" s="131"/>
      <c r="D57" s="131"/>
      <c r="E57" s="131"/>
      <c r="F57" s="131"/>
    </row>
    <row r="58" spans="1:6" ht="18.75" x14ac:dyDescent="0.3">
      <c r="A58" s="150">
        <v>1</v>
      </c>
      <c r="B58" s="55"/>
      <c r="C58" s="135"/>
      <c r="D58" s="135"/>
      <c r="E58" s="135"/>
      <c r="F58" s="135"/>
    </row>
    <row r="59" spans="1:6" ht="18.75" x14ac:dyDescent="0.3">
      <c r="A59" s="150">
        <v>2</v>
      </c>
      <c r="B59" s="55"/>
      <c r="C59" s="135"/>
      <c r="D59" s="135"/>
      <c r="E59" s="135"/>
      <c r="F59" s="135"/>
    </row>
    <row r="60" spans="1:6" ht="18.75" x14ac:dyDescent="0.25">
      <c r="A60" s="58"/>
      <c r="B60" s="58"/>
      <c r="C60" s="58"/>
      <c r="D60" s="58"/>
      <c r="E60" s="58"/>
      <c r="F60" s="58"/>
    </row>
    <row r="61" spans="1:6" ht="18.75" x14ac:dyDescent="0.25">
      <c r="A61" s="58"/>
      <c r="B61" s="58"/>
      <c r="C61" s="58"/>
      <c r="D61" s="58"/>
      <c r="E61" s="58"/>
      <c r="F61" s="58"/>
    </row>
  </sheetData>
  <sheetProtection sort="0" autoFilter="0" pivotTables="0"/>
  <mergeCells count="1">
    <mergeCell ref="A1:F1"/>
  </mergeCells>
  <pageMargins left="0.7" right="0.7" top="0.75" bottom="0.75"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view="pageBreakPreview" zoomScale="90" zoomScaleSheetLayoutView="90" workbookViewId="0">
      <selection activeCell="E9" sqref="E9"/>
    </sheetView>
  </sheetViews>
  <sheetFormatPr defaultRowHeight="15" x14ac:dyDescent="0.25"/>
  <cols>
    <col min="1" max="1" width="42.42578125" customWidth="1"/>
    <col min="2" max="2" width="15.85546875" customWidth="1"/>
    <col min="3" max="3" width="32.5703125" customWidth="1"/>
    <col min="4" max="4" width="20.42578125" customWidth="1"/>
    <col min="5" max="5" width="19.85546875" customWidth="1"/>
  </cols>
  <sheetData>
    <row r="1" spans="1:5" ht="38.25" customHeight="1" x14ac:dyDescent="0.3">
      <c r="A1" s="466" t="s">
        <v>129</v>
      </c>
      <c r="B1" s="466"/>
      <c r="C1" s="466"/>
      <c r="D1" s="466"/>
      <c r="E1" s="466"/>
    </row>
    <row r="2" spans="1:5" ht="94.5" customHeight="1" x14ac:dyDescent="0.25">
      <c r="A2" s="162" t="s">
        <v>130</v>
      </c>
      <c r="B2" s="162" t="s">
        <v>131</v>
      </c>
      <c r="C2" s="162" t="s">
        <v>132</v>
      </c>
      <c r="D2" s="162" t="s">
        <v>133</v>
      </c>
      <c r="E2" s="162" t="s">
        <v>134</v>
      </c>
    </row>
    <row r="3" spans="1:5" ht="56.25" x14ac:dyDescent="0.3">
      <c r="A3" s="62" t="s">
        <v>135</v>
      </c>
      <c r="B3" s="52">
        <v>141</v>
      </c>
      <c r="C3" s="95">
        <v>13</v>
      </c>
      <c r="D3" s="95">
        <v>62</v>
      </c>
      <c r="E3" s="95">
        <v>90</v>
      </c>
    </row>
    <row r="4" spans="1:5" ht="75" x14ac:dyDescent="0.3">
      <c r="A4" s="62" t="s">
        <v>136</v>
      </c>
      <c r="B4" s="52">
        <v>7</v>
      </c>
      <c r="C4" s="95">
        <v>0</v>
      </c>
      <c r="D4" s="95">
        <v>3</v>
      </c>
      <c r="E4" s="95">
        <v>6</v>
      </c>
    </row>
    <row r="5" spans="1:5" ht="112.5" x14ac:dyDescent="0.3">
      <c r="A5" s="62" t="s">
        <v>203</v>
      </c>
      <c r="B5" s="104">
        <v>60</v>
      </c>
      <c r="C5" s="104">
        <f>C6+C7+C8+C9</f>
        <v>0</v>
      </c>
      <c r="D5" s="104">
        <f>D6+D7+D8+D9</f>
        <v>0</v>
      </c>
      <c r="E5" s="104">
        <f>E6+E7+E8+E9</f>
        <v>60</v>
      </c>
    </row>
    <row r="6" spans="1:5" ht="24" customHeight="1" x14ac:dyDescent="0.3">
      <c r="A6" s="62" t="s">
        <v>240</v>
      </c>
      <c r="B6" s="52">
        <v>0</v>
      </c>
      <c r="C6" s="95">
        <v>0</v>
      </c>
      <c r="D6" s="95">
        <v>0</v>
      </c>
      <c r="E6" s="95">
        <v>0</v>
      </c>
    </row>
    <row r="7" spans="1:5" ht="37.5" x14ac:dyDescent="0.3">
      <c r="A7" s="62" t="s">
        <v>137</v>
      </c>
      <c r="B7" s="52">
        <v>60</v>
      </c>
      <c r="C7" s="95">
        <v>0</v>
      </c>
      <c r="D7" s="95">
        <v>0</v>
      </c>
      <c r="E7" s="95">
        <v>60</v>
      </c>
    </row>
    <row r="8" spans="1:5" ht="56.25" x14ac:dyDescent="0.3">
      <c r="A8" s="62" t="s">
        <v>138</v>
      </c>
      <c r="B8" s="52">
        <v>0</v>
      </c>
      <c r="C8" s="95">
        <v>0</v>
      </c>
      <c r="D8" s="95">
        <v>0</v>
      </c>
      <c r="E8" s="95">
        <v>0</v>
      </c>
    </row>
    <row r="9" spans="1:5" ht="56.25" x14ac:dyDescent="0.3">
      <c r="A9" s="62" t="s">
        <v>139</v>
      </c>
      <c r="B9" s="52">
        <v>0</v>
      </c>
      <c r="C9" s="95">
        <v>0</v>
      </c>
      <c r="D9" s="95">
        <v>0</v>
      </c>
      <c r="E9" s="95">
        <v>0</v>
      </c>
    </row>
    <row r="10" spans="1:5" ht="18.75" x14ac:dyDescent="0.25">
      <c r="A10" s="63" t="s">
        <v>84</v>
      </c>
      <c r="B10" s="93">
        <v>208</v>
      </c>
      <c r="C10" s="93">
        <f>C9+C8+C7+C6+C5+C4+C3</f>
        <v>13</v>
      </c>
      <c r="D10" s="93">
        <f>D9+D8+D7+D6+D5+D4+D3</f>
        <v>65</v>
      </c>
      <c r="E10" s="93">
        <v>156</v>
      </c>
    </row>
    <row r="11" spans="1:5" ht="18.75" x14ac:dyDescent="0.3">
      <c r="A11" s="1"/>
      <c r="B11" s="1"/>
      <c r="C11" s="1"/>
      <c r="D11" s="1"/>
      <c r="E11" s="1"/>
    </row>
    <row r="12" spans="1:5" ht="18.75" x14ac:dyDescent="0.3">
      <c r="A12" s="1"/>
      <c r="B12" s="1"/>
      <c r="C12" s="1"/>
      <c r="D12" s="1"/>
      <c r="E12" s="1"/>
    </row>
    <row r="13" spans="1:5" ht="18.75" x14ac:dyDescent="0.3">
      <c r="A13" s="1"/>
      <c r="B13" s="1"/>
      <c r="C13" s="1"/>
      <c r="D13" s="1"/>
      <c r="E13" s="1"/>
    </row>
    <row r="14" spans="1:5" ht="18.75" x14ac:dyDescent="0.3">
      <c r="A14" s="1"/>
      <c r="B14" s="1"/>
      <c r="C14" s="1"/>
      <c r="D14" s="1"/>
      <c r="E14" s="1"/>
    </row>
    <row r="15" spans="1:5" ht="18.75" x14ac:dyDescent="0.3">
      <c r="A15" s="1"/>
      <c r="B15" s="1"/>
      <c r="C15" s="1"/>
      <c r="D15" s="1"/>
      <c r="E15" s="1"/>
    </row>
    <row r="16" spans="1:5" ht="18.75" x14ac:dyDescent="0.3">
      <c r="A16" s="1"/>
      <c r="B16" s="1"/>
      <c r="C16" s="1"/>
      <c r="D16" s="1"/>
      <c r="E16" s="1"/>
    </row>
    <row r="17" spans="1:5" ht="18.75" x14ac:dyDescent="0.3">
      <c r="A17" s="1"/>
      <c r="B17" s="1"/>
      <c r="C17" s="1"/>
      <c r="D17" s="1"/>
      <c r="E17" s="1"/>
    </row>
    <row r="18" spans="1:5" ht="18.75" x14ac:dyDescent="0.3">
      <c r="A18" s="1"/>
      <c r="B18" s="1"/>
      <c r="C18" s="1"/>
      <c r="D18" s="1"/>
      <c r="E18" s="1"/>
    </row>
    <row r="19" spans="1:5" ht="18.75" x14ac:dyDescent="0.3">
      <c r="A19" s="1"/>
      <c r="B19" s="1"/>
      <c r="C19" s="1"/>
      <c r="D19" s="1"/>
      <c r="E19" s="1"/>
    </row>
    <row r="20" spans="1:5" ht="18.75" x14ac:dyDescent="0.3">
      <c r="A20" s="1"/>
      <c r="B20" s="1"/>
      <c r="C20" s="1"/>
      <c r="D20" s="1"/>
      <c r="E20" s="1"/>
    </row>
    <row r="21" spans="1:5" ht="18.75" x14ac:dyDescent="0.3">
      <c r="A21" s="1"/>
      <c r="B21" s="1"/>
      <c r="C21" s="1"/>
      <c r="D21" s="1"/>
      <c r="E21" s="1"/>
    </row>
    <row r="22" spans="1:5" ht="18.75" x14ac:dyDescent="0.3">
      <c r="A22" s="1"/>
      <c r="B22" s="1"/>
      <c r="C22" s="1"/>
      <c r="D22" s="1"/>
      <c r="E22" s="1"/>
    </row>
    <row r="23" spans="1:5" ht="18.75" x14ac:dyDescent="0.3">
      <c r="A23" s="1"/>
      <c r="B23" s="1"/>
      <c r="C23" s="1"/>
      <c r="D23" s="1"/>
      <c r="E23" s="1"/>
    </row>
    <row r="24" spans="1:5" ht="18.75" x14ac:dyDescent="0.3">
      <c r="A24" s="1"/>
      <c r="B24" s="1"/>
      <c r="C24" s="1"/>
      <c r="D24" s="1"/>
      <c r="E24" s="1"/>
    </row>
    <row r="25" spans="1:5" ht="18.75" x14ac:dyDescent="0.3">
      <c r="A25" s="1"/>
      <c r="B25" s="1"/>
      <c r="C25" s="1"/>
      <c r="D25" s="1"/>
      <c r="E25" s="1"/>
    </row>
  </sheetData>
  <mergeCells count="1">
    <mergeCell ref="A1:E1"/>
  </mergeCells>
  <pageMargins left="0.7" right="0.7" top="0.75" bottom="0.75" header="0.3" footer="0.3"/>
  <pageSetup paperSize="9" scale="85"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6"/>
  <sheetViews>
    <sheetView view="pageBreakPreview" topLeftCell="A105" zoomScale="90" zoomScaleSheetLayoutView="90" workbookViewId="0">
      <selection activeCell="G97" sqref="G97"/>
    </sheetView>
  </sheetViews>
  <sheetFormatPr defaultRowHeight="15" x14ac:dyDescent="0.25"/>
  <cols>
    <col min="1" max="1" width="43.28515625" customWidth="1"/>
    <col min="2" max="2" width="20.85546875" customWidth="1"/>
    <col min="3" max="4" width="26" customWidth="1"/>
    <col min="5" max="5" width="40" style="289" customWidth="1"/>
  </cols>
  <sheetData>
    <row r="1" spans="1:5" ht="58.5" customHeight="1" x14ac:dyDescent="0.25">
      <c r="A1" s="465" t="s">
        <v>140</v>
      </c>
      <c r="B1" s="467"/>
      <c r="C1" s="467"/>
      <c r="D1" s="467"/>
      <c r="E1" s="467"/>
    </row>
    <row r="2" spans="1:5" ht="90.75" customHeight="1" x14ac:dyDescent="0.25">
      <c r="A2" s="26" t="s">
        <v>86</v>
      </c>
      <c r="B2" s="26" t="s">
        <v>244</v>
      </c>
      <c r="C2" s="222" t="s">
        <v>246</v>
      </c>
      <c r="D2" s="26" t="s">
        <v>258</v>
      </c>
      <c r="E2" s="239" t="s">
        <v>141</v>
      </c>
    </row>
    <row r="3" spans="1:5" ht="18.75" x14ac:dyDescent="0.25">
      <c r="A3" s="127" t="s">
        <v>204</v>
      </c>
      <c r="B3" s="128"/>
      <c r="C3" s="127"/>
      <c r="D3" s="127"/>
      <c r="E3" s="128"/>
    </row>
    <row r="4" spans="1:5" ht="75" x14ac:dyDescent="0.25">
      <c r="A4" s="285" t="s">
        <v>369</v>
      </c>
      <c r="B4" s="272">
        <v>45054</v>
      </c>
      <c r="C4" s="272" t="s">
        <v>370</v>
      </c>
      <c r="D4" s="273" t="s">
        <v>371</v>
      </c>
      <c r="E4" s="156" t="s">
        <v>372</v>
      </c>
    </row>
    <row r="5" spans="1:5" ht="60" x14ac:dyDescent="0.25">
      <c r="A5" s="290" t="s">
        <v>373</v>
      </c>
      <c r="B5" s="291">
        <v>45048</v>
      </c>
      <c r="C5" s="292" t="s">
        <v>374</v>
      </c>
      <c r="D5" s="293" t="s">
        <v>375</v>
      </c>
      <c r="E5" s="292" t="s">
        <v>376</v>
      </c>
    </row>
    <row r="6" spans="1:5" ht="90" x14ac:dyDescent="0.25">
      <c r="A6" s="294" t="s">
        <v>377</v>
      </c>
      <c r="B6" s="291">
        <v>45078</v>
      </c>
      <c r="C6" s="272" t="s">
        <v>370</v>
      </c>
      <c r="D6" s="293" t="s">
        <v>378</v>
      </c>
      <c r="E6" s="292" t="s">
        <v>379</v>
      </c>
    </row>
    <row r="7" spans="1:5" ht="90" x14ac:dyDescent="0.25">
      <c r="A7" s="295" t="s">
        <v>732</v>
      </c>
      <c r="B7" s="291">
        <v>45160</v>
      </c>
      <c r="C7" s="292" t="s">
        <v>380</v>
      </c>
      <c r="D7" s="296" t="s">
        <v>381</v>
      </c>
      <c r="E7" s="292" t="s">
        <v>382</v>
      </c>
    </row>
    <row r="8" spans="1:5" ht="18.75" x14ac:dyDescent="0.25">
      <c r="A8" s="65"/>
      <c r="B8" s="92"/>
      <c r="C8" s="65"/>
      <c r="D8" s="65"/>
      <c r="E8" s="92"/>
    </row>
    <row r="9" spans="1:5" ht="18.75" x14ac:dyDescent="0.25">
      <c r="A9" s="127" t="s">
        <v>114</v>
      </c>
      <c r="B9" s="138"/>
      <c r="C9" s="127"/>
      <c r="D9" s="127"/>
      <c r="E9" s="128"/>
    </row>
    <row r="10" spans="1:5" ht="39" customHeight="1" x14ac:dyDescent="0.25">
      <c r="A10" s="304" t="s">
        <v>383</v>
      </c>
      <c r="B10" s="305" t="s">
        <v>384</v>
      </c>
      <c r="C10" s="306" t="s">
        <v>385</v>
      </c>
      <c r="D10" s="306" t="s">
        <v>386</v>
      </c>
      <c r="E10" s="306" t="s">
        <v>387</v>
      </c>
    </row>
    <row r="11" spans="1:5" ht="33" customHeight="1" x14ac:dyDescent="0.25">
      <c r="A11" s="307" t="s">
        <v>388</v>
      </c>
      <c r="B11" s="305" t="s">
        <v>345</v>
      </c>
      <c r="C11" s="306" t="s">
        <v>389</v>
      </c>
      <c r="D11" s="306" t="s">
        <v>390</v>
      </c>
      <c r="E11" s="306" t="s">
        <v>387</v>
      </c>
    </row>
    <row r="12" spans="1:5" ht="32.25" customHeight="1" x14ac:dyDescent="0.25">
      <c r="A12" s="308" t="s">
        <v>391</v>
      </c>
      <c r="B12" s="309" t="s">
        <v>345</v>
      </c>
      <c r="C12" s="306" t="s">
        <v>392</v>
      </c>
      <c r="D12" s="306" t="s">
        <v>393</v>
      </c>
      <c r="E12" s="310" t="s">
        <v>394</v>
      </c>
    </row>
    <row r="13" spans="1:5" ht="63" customHeight="1" x14ac:dyDescent="0.25">
      <c r="A13" s="311" t="s">
        <v>395</v>
      </c>
      <c r="B13" s="312" t="s">
        <v>396</v>
      </c>
      <c r="C13" s="313" t="s">
        <v>397</v>
      </c>
      <c r="D13" s="313" t="s">
        <v>398</v>
      </c>
      <c r="E13" s="322" t="s">
        <v>734</v>
      </c>
    </row>
    <row r="14" spans="1:5" ht="56.25" customHeight="1" x14ac:dyDescent="0.25">
      <c r="A14" s="306" t="s">
        <v>399</v>
      </c>
      <c r="B14" s="314">
        <v>45060</v>
      </c>
      <c r="C14" s="306" t="s">
        <v>400</v>
      </c>
      <c r="D14" s="315" t="s">
        <v>401</v>
      </c>
      <c r="E14" s="306" t="s">
        <v>402</v>
      </c>
    </row>
    <row r="15" spans="1:5" ht="84" customHeight="1" x14ac:dyDescent="0.25">
      <c r="A15" s="276" t="s">
        <v>315</v>
      </c>
      <c r="B15" s="270">
        <v>44965</v>
      </c>
      <c r="C15" s="156" t="s">
        <v>403</v>
      </c>
      <c r="D15" s="271" t="s">
        <v>404</v>
      </c>
      <c r="E15" s="156" t="s">
        <v>405</v>
      </c>
    </row>
    <row r="16" spans="1:5" ht="38.25" customHeight="1" x14ac:dyDescent="0.25">
      <c r="A16" s="276" t="s">
        <v>383</v>
      </c>
      <c r="B16" s="272">
        <v>44978</v>
      </c>
      <c r="C16" s="272" t="s">
        <v>370</v>
      </c>
      <c r="D16" s="273" t="s">
        <v>406</v>
      </c>
      <c r="E16" s="277" t="s">
        <v>407</v>
      </c>
    </row>
    <row r="17" spans="1:5" ht="41.25" customHeight="1" x14ac:dyDescent="0.25">
      <c r="A17" s="276" t="s">
        <v>408</v>
      </c>
      <c r="B17" s="272">
        <v>45016</v>
      </c>
      <c r="C17" s="156" t="s">
        <v>403</v>
      </c>
      <c r="D17" s="271" t="s">
        <v>409</v>
      </c>
      <c r="E17" s="156" t="s">
        <v>410</v>
      </c>
    </row>
    <row r="18" spans="1:5" ht="63.75" customHeight="1" x14ac:dyDescent="0.25">
      <c r="A18" s="276" t="s">
        <v>411</v>
      </c>
      <c r="B18" s="275">
        <v>45069</v>
      </c>
      <c r="C18" s="156" t="s">
        <v>412</v>
      </c>
      <c r="D18" s="271" t="s">
        <v>413</v>
      </c>
      <c r="E18" s="156" t="s">
        <v>414</v>
      </c>
    </row>
    <row r="19" spans="1:5" ht="38.25" customHeight="1" x14ac:dyDescent="0.25">
      <c r="A19" s="276" t="s">
        <v>411</v>
      </c>
      <c r="B19" s="270">
        <v>45190</v>
      </c>
      <c r="C19" s="156" t="s">
        <v>412</v>
      </c>
      <c r="D19" s="278" t="s">
        <v>415</v>
      </c>
      <c r="E19" s="156" t="s">
        <v>416</v>
      </c>
    </row>
    <row r="20" spans="1:5" ht="90.75" customHeight="1" x14ac:dyDescent="0.25">
      <c r="A20" s="279" t="s">
        <v>417</v>
      </c>
      <c r="B20" s="272">
        <v>45226</v>
      </c>
      <c r="C20" s="272" t="s">
        <v>418</v>
      </c>
      <c r="D20" s="273" t="s">
        <v>419</v>
      </c>
      <c r="E20" s="156" t="s">
        <v>420</v>
      </c>
    </row>
    <row r="21" spans="1:5" ht="52.5" customHeight="1" x14ac:dyDescent="0.25">
      <c r="A21" s="280" t="s">
        <v>421</v>
      </c>
      <c r="B21" s="272">
        <v>45238</v>
      </c>
      <c r="C21" s="156" t="s">
        <v>403</v>
      </c>
      <c r="D21" s="271" t="s">
        <v>422</v>
      </c>
      <c r="E21" s="156" t="s">
        <v>423</v>
      </c>
    </row>
    <row r="22" spans="1:5" ht="15.75" x14ac:dyDescent="0.25">
      <c r="A22" s="147"/>
      <c r="B22" s="151"/>
      <c r="C22" s="147"/>
      <c r="D22" s="147"/>
      <c r="E22" s="147"/>
    </row>
    <row r="23" spans="1:5" ht="19.5" customHeight="1" x14ac:dyDescent="0.25">
      <c r="A23" s="221" t="s">
        <v>217</v>
      </c>
      <c r="B23" s="220"/>
      <c r="C23" s="219"/>
      <c r="D23" s="219"/>
      <c r="E23" s="219"/>
    </row>
    <row r="24" spans="1:5" ht="45" x14ac:dyDescent="0.25">
      <c r="A24" s="302" t="s">
        <v>426</v>
      </c>
      <c r="B24" s="316" t="s">
        <v>427</v>
      </c>
      <c r="C24" s="317" t="s">
        <v>428</v>
      </c>
      <c r="D24" s="318" t="s">
        <v>429</v>
      </c>
      <c r="E24" s="319" t="s">
        <v>430</v>
      </c>
    </row>
    <row r="25" spans="1:5" ht="45" x14ac:dyDescent="0.25">
      <c r="A25" s="300" t="s">
        <v>431</v>
      </c>
      <c r="B25" s="299" t="s">
        <v>427</v>
      </c>
      <c r="C25" s="299" t="s">
        <v>424</v>
      </c>
      <c r="D25" s="299" t="s">
        <v>432</v>
      </c>
      <c r="E25" s="300" t="s">
        <v>433</v>
      </c>
    </row>
    <row r="26" spans="1:5" ht="36.75" customHeight="1" x14ac:dyDescent="0.25">
      <c r="A26" s="300" t="s">
        <v>434</v>
      </c>
      <c r="B26" s="299" t="s">
        <v>427</v>
      </c>
      <c r="C26" s="299" t="s">
        <v>424</v>
      </c>
      <c r="D26" s="299" t="s">
        <v>432</v>
      </c>
      <c r="E26" s="300" t="s">
        <v>433</v>
      </c>
    </row>
    <row r="27" spans="1:5" ht="45" x14ac:dyDescent="0.25">
      <c r="A27" s="300" t="s">
        <v>435</v>
      </c>
      <c r="B27" s="299" t="s">
        <v>427</v>
      </c>
      <c r="C27" s="299" t="s">
        <v>424</v>
      </c>
      <c r="D27" s="299" t="s">
        <v>432</v>
      </c>
      <c r="E27" s="300" t="s">
        <v>433</v>
      </c>
    </row>
    <row r="28" spans="1:5" ht="45" x14ac:dyDescent="0.25">
      <c r="A28" s="300" t="s">
        <v>436</v>
      </c>
      <c r="B28" s="299" t="s">
        <v>427</v>
      </c>
      <c r="C28" s="299" t="s">
        <v>424</v>
      </c>
      <c r="D28" s="299" t="s">
        <v>432</v>
      </c>
      <c r="E28" s="300" t="s">
        <v>437</v>
      </c>
    </row>
    <row r="29" spans="1:5" ht="45" x14ac:dyDescent="0.25">
      <c r="A29" s="300" t="s">
        <v>438</v>
      </c>
      <c r="B29" s="299" t="s">
        <v>345</v>
      </c>
      <c r="C29" s="299" t="s">
        <v>424</v>
      </c>
      <c r="D29" s="299" t="s">
        <v>432</v>
      </c>
      <c r="E29" s="300" t="s">
        <v>439</v>
      </c>
    </row>
    <row r="30" spans="1:5" ht="65.25" customHeight="1" x14ac:dyDescent="0.25">
      <c r="A30" s="300" t="s">
        <v>440</v>
      </c>
      <c r="B30" s="299" t="s">
        <v>345</v>
      </c>
      <c r="C30" s="299" t="s">
        <v>424</v>
      </c>
      <c r="D30" s="299" t="s">
        <v>432</v>
      </c>
      <c r="E30" s="300" t="s">
        <v>441</v>
      </c>
    </row>
    <row r="31" spans="1:5" ht="42.75" customHeight="1" x14ac:dyDescent="0.25">
      <c r="A31" s="299" t="s">
        <v>442</v>
      </c>
      <c r="B31" s="297" t="s">
        <v>443</v>
      </c>
      <c r="C31" s="297" t="s">
        <v>424</v>
      </c>
      <c r="D31" s="297" t="s">
        <v>432</v>
      </c>
      <c r="E31" s="300" t="s">
        <v>437</v>
      </c>
    </row>
    <row r="32" spans="1:5" ht="46.5" customHeight="1" x14ac:dyDescent="0.25">
      <c r="A32" s="299" t="s">
        <v>444</v>
      </c>
      <c r="B32" s="298">
        <v>44959</v>
      </c>
      <c r="C32" s="299" t="s">
        <v>445</v>
      </c>
      <c r="D32" s="299" t="s">
        <v>446</v>
      </c>
      <c r="E32" s="299" t="s">
        <v>464</v>
      </c>
    </row>
    <row r="33" spans="1:5" ht="30" x14ac:dyDescent="0.25">
      <c r="A33" s="317" t="s">
        <v>447</v>
      </c>
      <c r="B33" s="316">
        <v>45023</v>
      </c>
      <c r="C33" s="317" t="s">
        <v>448</v>
      </c>
      <c r="D33" s="317" t="s">
        <v>449</v>
      </c>
      <c r="E33" s="317" t="s">
        <v>450</v>
      </c>
    </row>
    <row r="34" spans="1:5" ht="45" x14ac:dyDescent="0.25">
      <c r="A34" s="317" t="s">
        <v>451</v>
      </c>
      <c r="B34" s="316">
        <v>45030</v>
      </c>
      <c r="C34" s="299" t="s">
        <v>445</v>
      </c>
      <c r="D34" s="317" t="s">
        <v>452</v>
      </c>
      <c r="E34" s="317" t="s">
        <v>465</v>
      </c>
    </row>
    <row r="35" spans="1:5" ht="57.75" customHeight="1" x14ac:dyDescent="0.25">
      <c r="A35" s="299" t="s">
        <v>453</v>
      </c>
      <c r="B35" s="298" t="s">
        <v>454</v>
      </c>
      <c r="C35" s="299" t="s">
        <v>445</v>
      </c>
      <c r="D35" s="299" t="s">
        <v>455</v>
      </c>
      <c r="E35" s="299" t="s">
        <v>466</v>
      </c>
    </row>
    <row r="36" spans="1:5" ht="60" x14ac:dyDescent="0.25">
      <c r="A36" s="299" t="s">
        <v>306</v>
      </c>
      <c r="B36" s="298">
        <v>45024</v>
      </c>
      <c r="C36" s="299" t="s">
        <v>445</v>
      </c>
      <c r="D36" s="299" t="s">
        <v>456</v>
      </c>
      <c r="E36" s="299" t="s">
        <v>467</v>
      </c>
    </row>
    <row r="37" spans="1:5" ht="45" x14ac:dyDescent="0.25">
      <c r="A37" s="299" t="s">
        <v>457</v>
      </c>
      <c r="B37" s="298">
        <v>45065</v>
      </c>
      <c r="C37" s="299" t="s">
        <v>445</v>
      </c>
      <c r="D37" s="299" t="s">
        <v>458</v>
      </c>
      <c r="E37" s="299" t="s">
        <v>468</v>
      </c>
    </row>
    <row r="38" spans="1:5" ht="60" x14ac:dyDescent="0.25">
      <c r="A38" s="299" t="s">
        <v>459</v>
      </c>
      <c r="B38" s="298">
        <v>45090</v>
      </c>
      <c r="C38" s="299" t="s">
        <v>445</v>
      </c>
      <c r="D38" s="299" t="s">
        <v>460</v>
      </c>
      <c r="E38" s="299" t="s">
        <v>469</v>
      </c>
    </row>
    <row r="39" spans="1:5" ht="48.75" customHeight="1" x14ac:dyDescent="0.25">
      <c r="A39" s="299" t="s">
        <v>461</v>
      </c>
      <c r="B39" s="298">
        <v>44986</v>
      </c>
      <c r="C39" s="299" t="s">
        <v>462</v>
      </c>
      <c r="D39" s="299" t="s">
        <v>463</v>
      </c>
      <c r="E39" s="299" t="s">
        <v>470</v>
      </c>
    </row>
    <row r="40" spans="1:5" ht="60.75" customHeight="1" x14ac:dyDescent="0.25">
      <c r="A40" s="300" t="s">
        <v>471</v>
      </c>
      <c r="B40" s="298">
        <v>45024</v>
      </c>
      <c r="C40" s="299" t="s">
        <v>403</v>
      </c>
      <c r="D40" s="320" t="s">
        <v>472</v>
      </c>
      <c r="E40" s="299" t="s">
        <v>473</v>
      </c>
    </row>
    <row r="41" spans="1:5" ht="49.5" customHeight="1" x14ac:dyDescent="0.25">
      <c r="A41" s="300" t="s">
        <v>474</v>
      </c>
      <c r="B41" s="316">
        <v>45002</v>
      </c>
      <c r="C41" s="300" t="s">
        <v>475</v>
      </c>
      <c r="D41" s="321" t="s">
        <v>476</v>
      </c>
      <c r="E41" s="317" t="s">
        <v>477</v>
      </c>
    </row>
    <row r="42" spans="1:5" ht="49.5" customHeight="1" x14ac:dyDescent="0.25">
      <c r="A42" s="300" t="s">
        <v>478</v>
      </c>
      <c r="B42" s="316">
        <v>45094</v>
      </c>
      <c r="C42" s="317" t="s">
        <v>479</v>
      </c>
      <c r="D42" s="321" t="s">
        <v>480</v>
      </c>
      <c r="E42" s="317" t="s">
        <v>481</v>
      </c>
    </row>
    <row r="43" spans="1:5" ht="15.75" hidden="1" customHeight="1" x14ac:dyDescent="0.25">
      <c r="A43" s="281" t="s">
        <v>482</v>
      </c>
      <c r="B43" s="282" t="s">
        <v>483</v>
      </c>
      <c r="C43" s="283" t="s">
        <v>484</v>
      </c>
      <c r="D43" s="284" t="s">
        <v>485</v>
      </c>
      <c r="E43" s="283" t="s">
        <v>486</v>
      </c>
    </row>
    <row r="44" spans="1:5" ht="21.75" customHeight="1" x14ac:dyDescent="0.25">
      <c r="A44" s="147"/>
      <c r="B44" s="147"/>
      <c r="C44" s="147"/>
      <c r="D44" s="147"/>
      <c r="E44" s="147"/>
    </row>
    <row r="45" spans="1:5" ht="23.25" customHeight="1" x14ac:dyDescent="0.25">
      <c r="A45" s="286" t="s">
        <v>215</v>
      </c>
      <c r="B45" s="287"/>
      <c r="C45" s="286"/>
      <c r="D45" s="286"/>
      <c r="E45" s="288"/>
    </row>
    <row r="46" spans="1:5" ht="48" customHeight="1" x14ac:dyDescent="0.25">
      <c r="A46" s="299" t="s">
        <v>735</v>
      </c>
      <c r="B46" s="323">
        <v>45139</v>
      </c>
      <c r="C46" s="299" t="s">
        <v>736</v>
      </c>
      <c r="D46" s="299" t="s">
        <v>738</v>
      </c>
      <c r="E46" s="299" t="s">
        <v>737</v>
      </c>
    </row>
    <row r="47" spans="1:5" ht="46.5" customHeight="1" x14ac:dyDescent="0.25">
      <c r="A47" s="300" t="s">
        <v>487</v>
      </c>
      <c r="B47" s="300" t="s">
        <v>427</v>
      </c>
      <c r="C47" s="300" t="s">
        <v>488</v>
      </c>
      <c r="D47" s="300" t="s">
        <v>489</v>
      </c>
      <c r="E47" s="300" t="s">
        <v>425</v>
      </c>
    </row>
    <row r="48" spans="1:5" ht="42.75" customHeight="1" x14ac:dyDescent="0.25">
      <c r="A48" s="300" t="s">
        <v>490</v>
      </c>
      <c r="B48" s="300" t="s">
        <v>427</v>
      </c>
      <c r="C48" s="300" t="s">
        <v>491</v>
      </c>
      <c r="D48" s="300" t="s">
        <v>492</v>
      </c>
      <c r="E48" s="300" t="s">
        <v>493</v>
      </c>
    </row>
    <row r="49" spans="1:5" ht="46.5" customHeight="1" x14ac:dyDescent="0.25">
      <c r="A49" s="300" t="s">
        <v>494</v>
      </c>
      <c r="B49" s="300" t="s">
        <v>427</v>
      </c>
      <c r="C49" s="300" t="s">
        <v>495</v>
      </c>
      <c r="D49" s="300" t="s">
        <v>496</v>
      </c>
      <c r="E49" s="300" t="s">
        <v>497</v>
      </c>
    </row>
    <row r="50" spans="1:5" ht="49.5" customHeight="1" x14ac:dyDescent="0.25">
      <c r="A50" s="300" t="s">
        <v>498</v>
      </c>
      <c r="B50" s="300" t="s">
        <v>427</v>
      </c>
      <c r="C50" s="300" t="s">
        <v>499</v>
      </c>
      <c r="D50" s="300" t="s">
        <v>500</v>
      </c>
      <c r="E50" s="300" t="s">
        <v>501</v>
      </c>
    </row>
    <row r="51" spans="1:5" ht="46.5" customHeight="1" x14ac:dyDescent="0.25">
      <c r="A51" s="300" t="s">
        <v>502</v>
      </c>
      <c r="B51" s="300" t="s">
        <v>345</v>
      </c>
      <c r="C51" s="300" t="s">
        <v>499</v>
      </c>
      <c r="D51" s="300" t="s">
        <v>503</v>
      </c>
      <c r="E51" s="300" t="s">
        <v>387</v>
      </c>
    </row>
    <row r="52" spans="1:5" ht="31.5" customHeight="1" x14ac:dyDescent="0.25">
      <c r="A52" s="300" t="s">
        <v>504</v>
      </c>
      <c r="B52" s="300" t="s">
        <v>443</v>
      </c>
      <c r="C52" s="300" t="s">
        <v>499</v>
      </c>
      <c r="D52" s="300" t="s">
        <v>505</v>
      </c>
      <c r="E52" s="300" t="s">
        <v>506</v>
      </c>
    </row>
    <row r="53" spans="1:5" ht="57" customHeight="1" x14ac:dyDescent="0.25">
      <c r="A53" s="300" t="s">
        <v>507</v>
      </c>
      <c r="B53" s="300" t="s">
        <v>443</v>
      </c>
      <c r="C53" s="300" t="s">
        <v>508</v>
      </c>
      <c r="D53" s="300" t="s">
        <v>509</v>
      </c>
      <c r="E53" s="300" t="s">
        <v>510</v>
      </c>
    </row>
    <row r="54" spans="1:5" ht="31.5" customHeight="1" x14ac:dyDescent="0.25">
      <c r="A54" s="300" t="s">
        <v>507</v>
      </c>
      <c r="B54" s="300" t="s">
        <v>443</v>
      </c>
      <c r="C54" s="300" t="s">
        <v>508</v>
      </c>
      <c r="D54" s="300" t="s">
        <v>509</v>
      </c>
      <c r="E54" s="300" t="s">
        <v>510</v>
      </c>
    </row>
    <row r="55" spans="1:5" ht="39" customHeight="1" x14ac:dyDescent="0.25">
      <c r="A55" s="300" t="s">
        <v>511</v>
      </c>
      <c r="B55" s="300" t="s">
        <v>512</v>
      </c>
      <c r="C55" s="300" t="s">
        <v>499</v>
      </c>
      <c r="D55" s="300" t="s">
        <v>513</v>
      </c>
      <c r="E55" s="300" t="s">
        <v>514</v>
      </c>
    </row>
    <row r="56" spans="1:5" ht="41.25" customHeight="1" x14ac:dyDescent="0.25">
      <c r="A56" s="300" t="s">
        <v>511</v>
      </c>
      <c r="B56" s="300" t="s">
        <v>512</v>
      </c>
      <c r="C56" s="300" t="s">
        <v>499</v>
      </c>
      <c r="D56" s="300" t="s">
        <v>513</v>
      </c>
      <c r="E56" s="300" t="s">
        <v>515</v>
      </c>
    </row>
    <row r="57" spans="1:5" ht="34.5" customHeight="1" x14ac:dyDescent="0.25">
      <c r="A57" s="300" t="s">
        <v>516</v>
      </c>
      <c r="B57" s="300" t="s">
        <v>512</v>
      </c>
      <c r="C57" s="300" t="s">
        <v>499</v>
      </c>
      <c r="D57" s="300" t="s">
        <v>517</v>
      </c>
      <c r="E57" s="300" t="s">
        <v>518</v>
      </c>
    </row>
    <row r="58" spans="1:5" ht="33" customHeight="1" x14ac:dyDescent="0.25">
      <c r="A58" s="300" t="s">
        <v>519</v>
      </c>
      <c r="B58" s="300" t="s">
        <v>512</v>
      </c>
      <c r="C58" s="300" t="s">
        <v>520</v>
      </c>
      <c r="D58" s="300" t="s">
        <v>521</v>
      </c>
      <c r="E58" s="300" t="s">
        <v>518</v>
      </c>
    </row>
    <row r="59" spans="1:5" ht="29.25" customHeight="1" x14ac:dyDescent="0.25">
      <c r="A59" s="300" t="s">
        <v>522</v>
      </c>
      <c r="B59" s="300" t="s">
        <v>512</v>
      </c>
      <c r="C59" s="300" t="s">
        <v>499</v>
      </c>
      <c r="D59" s="300" t="s">
        <v>523</v>
      </c>
      <c r="E59" s="300" t="s">
        <v>518</v>
      </c>
    </row>
    <row r="60" spans="1:5" ht="30.75" customHeight="1" x14ac:dyDescent="0.25">
      <c r="A60" s="300" t="s">
        <v>511</v>
      </c>
      <c r="B60" s="300" t="s">
        <v>512</v>
      </c>
      <c r="C60" s="300" t="s">
        <v>499</v>
      </c>
      <c r="D60" s="300" t="s">
        <v>513</v>
      </c>
      <c r="E60" s="300" t="s">
        <v>518</v>
      </c>
    </row>
    <row r="61" spans="1:5" ht="33.75" customHeight="1" x14ac:dyDescent="0.25">
      <c r="A61" s="300" t="s">
        <v>524</v>
      </c>
      <c r="B61" s="300" t="s">
        <v>525</v>
      </c>
      <c r="C61" s="300" t="s">
        <v>526</v>
      </c>
      <c r="D61" s="300" t="s">
        <v>527</v>
      </c>
      <c r="E61" s="300" t="s">
        <v>528</v>
      </c>
    </row>
    <row r="62" spans="1:5" ht="34.5" customHeight="1" x14ac:dyDescent="0.25">
      <c r="A62" s="300" t="s">
        <v>529</v>
      </c>
      <c r="B62" s="300" t="s">
        <v>530</v>
      </c>
      <c r="C62" s="300" t="s">
        <v>499</v>
      </c>
      <c r="D62" s="300" t="s">
        <v>531</v>
      </c>
      <c r="E62" s="300" t="s">
        <v>518</v>
      </c>
    </row>
    <row r="63" spans="1:5" ht="33" customHeight="1" x14ac:dyDescent="0.25">
      <c r="A63" s="300" t="s">
        <v>532</v>
      </c>
      <c r="B63" s="300" t="s">
        <v>530</v>
      </c>
      <c r="C63" s="300" t="s">
        <v>533</v>
      </c>
      <c r="D63" s="300" t="s">
        <v>534</v>
      </c>
      <c r="E63" s="300" t="s">
        <v>535</v>
      </c>
    </row>
    <row r="64" spans="1:5" ht="75.75" customHeight="1" x14ac:dyDescent="0.25">
      <c r="A64" s="299" t="s">
        <v>536</v>
      </c>
      <c r="B64" s="324">
        <v>45055</v>
      </c>
      <c r="C64" s="325" t="s">
        <v>537</v>
      </c>
      <c r="D64" s="325" t="s">
        <v>538</v>
      </c>
      <c r="E64" s="325" t="s">
        <v>739</v>
      </c>
    </row>
    <row r="65" spans="1:11" ht="53.25" customHeight="1" x14ac:dyDescent="0.25">
      <c r="A65" s="299" t="s">
        <v>539</v>
      </c>
      <c r="B65" s="298" t="s">
        <v>540</v>
      </c>
      <c r="C65" s="299" t="s">
        <v>541</v>
      </c>
      <c r="D65" s="299" t="s">
        <v>542</v>
      </c>
      <c r="E65" s="299" t="s">
        <v>740</v>
      </c>
    </row>
    <row r="66" spans="1:11" ht="54" customHeight="1" x14ac:dyDescent="0.25">
      <c r="A66" s="299" t="s">
        <v>543</v>
      </c>
      <c r="B66" s="298" t="s">
        <v>544</v>
      </c>
      <c r="C66" s="299" t="s">
        <v>545</v>
      </c>
      <c r="D66" s="299"/>
      <c r="E66" s="299" t="s">
        <v>741</v>
      </c>
    </row>
    <row r="67" spans="1:11" ht="51.75" customHeight="1" x14ac:dyDescent="0.25">
      <c r="A67" s="299" t="s">
        <v>546</v>
      </c>
      <c r="B67" s="298">
        <v>45038</v>
      </c>
      <c r="C67" s="299" t="s">
        <v>445</v>
      </c>
      <c r="D67" s="299" t="s">
        <v>547</v>
      </c>
      <c r="E67" s="299" t="s">
        <v>742</v>
      </c>
    </row>
    <row r="68" spans="1:11" ht="45.75" customHeight="1" x14ac:dyDescent="0.25">
      <c r="A68" s="299" t="s">
        <v>548</v>
      </c>
      <c r="B68" s="298">
        <v>45024</v>
      </c>
      <c r="C68" s="299" t="s">
        <v>445</v>
      </c>
      <c r="D68" s="299" t="s">
        <v>549</v>
      </c>
      <c r="E68" s="299" t="s">
        <v>743</v>
      </c>
    </row>
    <row r="69" spans="1:11" ht="42" customHeight="1" x14ac:dyDescent="0.25">
      <c r="A69" s="300" t="s">
        <v>550</v>
      </c>
      <c r="B69" s="301">
        <v>45020</v>
      </c>
      <c r="C69" s="299" t="s">
        <v>397</v>
      </c>
      <c r="D69" s="299" t="s">
        <v>551</v>
      </c>
      <c r="E69" s="299" t="s">
        <v>744</v>
      </c>
      <c r="F69" s="289"/>
      <c r="G69" s="289"/>
      <c r="H69" s="289"/>
      <c r="I69" s="289"/>
      <c r="J69" s="289"/>
      <c r="K69" s="289"/>
    </row>
    <row r="70" spans="1:11" ht="34.5" customHeight="1" x14ac:dyDescent="0.25">
      <c r="A70" s="299" t="s">
        <v>552</v>
      </c>
      <c r="B70" s="298">
        <v>45093</v>
      </c>
      <c r="C70" s="299" t="s">
        <v>553</v>
      </c>
      <c r="D70" s="299" t="s">
        <v>554</v>
      </c>
      <c r="E70" s="299" t="s">
        <v>745</v>
      </c>
      <c r="F70" s="289"/>
      <c r="G70" s="289"/>
      <c r="H70" s="289"/>
      <c r="I70" s="289"/>
      <c r="J70" s="289"/>
      <c r="K70" s="289"/>
    </row>
    <row r="71" spans="1:11" ht="33.75" customHeight="1" x14ac:dyDescent="0.25">
      <c r="A71" s="299" t="s">
        <v>555</v>
      </c>
      <c r="B71" s="323">
        <v>45170</v>
      </c>
      <c r="C71" s="299" t="s">
        <v>556</v>
      </c>
      <c r="D71" s="299" t="s">
        <v>557</v>
      </c>
      <c r="E71" s="299" t="s">
        <v>746</v>
      </c>
      <c r="F71" s="289"/>
      <c r="G71" s="289"/>
      <c r="H71" s="289"/>
      <c r="I71" s="289"/>
      <c r="J71" s="289"/>
      <c r="K71" s="289"/>
    </row>
    <row r="72" spans="1:11" ht="51.75" customHeight="1" x14ac:dyDescent="0.25">
      <c r="A72" s="299" t="s">
        <v>558</v>
      </c>
      <c r="B72" s="298">
        <v>44975</v>
      </c>
      <c r="C72" s="299" t="s">
        <v>559</v>
      </c>
      <c r="D72" s="299" t="s">
        <v>560</v>
      </c>
      <c r="E72" s="299" t="s">
        <v>747</v>
      </c>
      <c r="F72" s="289"/>
      <c r="G72" s="289"/>
      <c r="H72" s="289"/>
      <c r="I72" s="289"/>
      <c r="J72" s="289"/>
      <c r="K72" s="289"/>
    </row>
    <row r="73" spans="1:11" ht="31.5" customHeight="1" x14ac:dyDescent="0.25">
      <c r="A73" s="299" t="s">
        <v>561</v>
      </c>
      <c r="B73" s="299" t="s">
        <v>562</v>
      </c>
      <c r="C73" s="299" t="s">
        <v>563</v>
      </c>
      <c r="D73" s="299"/>
      <c r="E73" s="299" t="s">
        <v>748</v>
      </c>
      <c r="F73" s="289"/>
      <c r="G73" s="289"/>
      <c r="H73" s="289"/>
      <c r="I73" s="289"/>
      <c r="J73" s="289"/>
      <c r="K73" s="289"/>
    </row>
    <row r="74" spans="1:11" ht="33" customHeight="1" x14ac:dyDescent="0.25">
      <c r="A74" s="299" t="s">
        <v>564</v>
      </c>
      <c r="B74" s="323">
        <v>44927</v>
      </c>
      <c r="C74" s="299" t="s">
        <v>565</v>
      </c>
      <c r="D74" s="299"/>
      <c r="E74" s="299" t="s">
        <v>749</v>
      </c>
      <c r="F74" s="289"/>
      <c r="G74" s="289"/>
      <c r="H74" s="289"/>
      <c r="I74" s="289"/>
      <c r="J74" s="289"/>
      <c r="K74" s="289"/>
    </row>
    <row r="75" spans="1:11" ht="51.75" customHeight="1" x14ac:dyDescent="0.25">
      <c r="A75" s="299" t="s">
        <v>566</v>
      </c>
      <c r="B75" s="298">
        <v>44927</v>
      </c>
      <c r="C75" s="299" t="s">
        <v>563</v>
      </c>
      <c r="D75" s="299"/>
      <c r="E75" s="299" t="s">
        <v>750</v>
      </c>
      <c r="F75" s="289"/>
      <c r="G75" s="289"/>
      <c r="H75" s="289"/>
      <c r="I75" s="289"/>
      <c r="J75" s="289"/>
      <c r="K75" s="289"/>
    </row>
    <row r="76" spans="1:11" ht="54.75" customHeight="1" x14ac:dyDescent="0.25">
      <c r="A76" s="299" t="s">
        <v>567</v>
      </c>
      <c r="B76" s="298">
        <v>44927</v>
      </c>
      <c r="C76" s="299" t="s">
        <v>563</v>
      </c>
      <c r="D76" s="299"/>
      <c r="E76" s="299" t="s">
        <v>751</v>
      </c>
      <c r="F76" s="289"/>
      <c r="G76" s="289"/>
      <c r="H76" s="289"/>
      <c r="I76" s="289"/>
      <c r="J76" s="289"/>
      <c r="K76" s="289"/>
    </row>
    <row r="77" spans="1:11" ht="96.75" customHeight="1" x14ac:dyDescent="0.25">
      <c r="A77" s="299" t="s">
        <v>568</v>
      </c>
      <c r="B77" s="298">
        <v>45108</v>
      </c>
      <c r="C77" s="299" t="s">
        <v>563</v>
      </c>
      <c r="D77" s="299"/>
      <c r="E77" s="299" t="s">
        <v>752</v>
      </c>
      <c r="F77" s="289"/>
      <c r="G77" s="289"/>
      <c r="H77" s="289"/>
      <c r="I77" s="289"/>
      <c r="J77" s="289"/>
      <c r="K77" s="289"/>
    </row>
    <row r="78" spans="1:11" ht="17.25" customHeight="1" x14ac:dyDescent="0.25">
      <c r="A78" s="306" t="s">
        <v>569</v>
      </c>
      <c r="B78" s="326">
        <v>45045</v>
      </c>
      <c r="C78" s="325" t="s">
        <v>570</v>
      </c>
      <c r="D78" s="327" t="s">
        <v>571</v>
      </c>
      <c r="E78" s="325" t="s">
        <v>572</v>
      </c>
      <c r="F78" s="289"/>
      <c r="G78" s="289"/>
      <c r="H78" s="289"/>
      <c r="I78" s="289"/>
      <c r="J78" s="289"/>
      <c r="K78" s="289"/>
    </row>
    <row r="79" spans="1:11" ht="15" customHeight="1" x14ac:dyDescent="0.25">
      <c r="A79" s="306" t="s">
        <v>573</v>
      </c>
      <c r="B79" s="314">
        <v>45228</v>
      </c>
      <c r="C79" s="306" t="s">
        <v>574</v>
      </c>
      <c r="D79" s="315" t="s">
        <v>575</v>
      </c>
      <c r="E79" s="306" t="s">
        <v>576</v>
      </c>
      <c r="F79" s="289"/>
      <c r="G79" s="289"/>
      <c r="H79" s="289"/>
      <c r="I79" s="289"/>
      <c r="J79" s="289"/>
      <c r="K79" s="289"/>
    </row>
    <row r="80" spans="1:11" ht="17.25" customHeight="1" x14ac:dyDescent="0.25">
      <c r="A80" s="306" t="s">
        <v>577</v>
      </c>
      <c r="B80" s="314" t="s">
        <v>578</v>
      </c>
      <c r="C80" s="306" t="s">
        <v>579</v>
      </c>
      <c r="D80" s="315" t="s">
        <v>580</v>
      </c>
      <c r="E80" s="306" t="s">
        <v>581</v>
      </c>
      <c r="F80" s="289"/>
      <c r="G80" s="289"/>
      <c r="H80" s="289"/>
      <c r="I80" s="289"/>
      <c r="J80" s="289"/>
      <c r="K80" s="289"/>
    </row>
    <row r="81" spans="1:11" ht="15.75" customHeight="1" x14ac:dyDescent="0.25">
      <c r="A81" s="306" t="s">
        <v>582</v>
      </c>
      <c r="B81" s="314">
        <v>45179</v>
      </c>
      <c r="C81" s="306" t="s">
        <v>400</v>
      </c>
      <c r="D81" s="315" t="s">
        <v>583</v>
      </c>
      <c r="E81" s="306" t="s">
        <v>584</v>
      </c>
      <c r="F81" s="289"/>
      <c r="G81" s="289"/>
      <c r="H81" s="289"/>
      <c r="I81" s="289"/>
      <c r="J81" s="289"/>
      <c r="K81" s="289"/>
    </row>
    <row r="82" spans="1:11" ht="16.5" customHeight="1" x14ac:dyDescent="0.25">
      <c r="A82" s="328" t="s">
        <v>585</v>
      </c>
      <c r="B82" s="314">
        <v>44975</v>
      </c>
      <c r="C82" s="306" t="s">
        <v>579</v>
      </c>
      <c r="D82" s="315" t="s">
        <v>586</v>
      </c>
      <c r="E82" s="306" t="s">
        <v>587</v>
      </c>
      <c r="F82" s="289"/>
      <c r="G82" s="289"/>
      <c r="H82" s="289"/>
      <c r="I82" s="289"/>
      <c r="J82" s="289"/>
      <c r="K82" s="289"/>
    </row>
    <row r="83" spans="1:11" ht="15.75" customHeight="1" x14ac:dyDescent="0.25">
      <c r="A83" s="303" t="s">
        <v>588</v>
      </c>
      <c r="B83" s="329">
        <v>44957</v>
      </c>
      <c r="C83" s="330" t="s">
        <v>589</v>
      </c>
      <c r="D83" s="331" t="s">
        <v>590</v>
      </c>
      <c r="E83" s="325" t="s">
        <v>591</v>
      </c>
      <c r="F83" s="289"/>
      <c r="G83" s="289"/>
      <c r="H83" s="289"/>
      <c r="I83" s="289"/>
      <c r="J83" s="289"/>
      <c r="K83" s="289"/>
    </row>
    <row r="84" spans="1:11" ht="18" customHeight="1" x14ac:dyDescent="0.25">
      <c r="A84" s="332" t="s">
        <v>753</v>
      </c>
      <c r="B84" s="301">
        <v>44986</v>
      </c>
      <c r="C84" s="303" t="s">
        <v>592</v>
      </c>
      <c r="D84" s="333" t="s">
        <v>593</v>
      </c>
      <c r="E84" s="299" t="s">
        <v>594</v>
      </c>
      <c r="F84" s="289"/>
      <c r="G84" s="289"/>
      <c r="H84" s="289"/>
      <c r="I84" s="289"/>
      <c r="J84" s="289"/>
      <c r="K84" s="289"/>
    </row>
    <row r="85" spans="1:11" ht="14.25" customHeight="1" x14ac:dyDescent="0.25">
      <c r="A85" s="334" t="s">
        <v>595</v>
      </c>
      <c r="B85" s="335">
        <v>45018</v>
      </c>
      <c r="C85" s="334" t="s">
        <v>596</v>
      </c>
      <c r="D85" s="336" t="s">
        <v>597</v>
      </c>
      <c r="E85" s="299" t="s">
        <v>598</v>
      </c>
      <c r="F85" s="289"/>
      <c r="G85" s="289"/>
      <c r="H85" s="289"/>
      <c r="I85" s="289"/>
      <c r="J85" s="289"/>
      <c r="K85" s="289"/>
    </row>
    <row r="86" spans="1:11" ht="16.5" customHeight="1" x14ac:dyDescent="0.25">
      <c r="A86" s="297" t="s">
        <v>599</v>
      </c>
      <c r="B86" s="301">
        <v>45065</v>
      </c>
      <c r="C86" s="303" t="s">
        <v>418</v>
      </c>
      <c r="D86" s="337" t="s">
        <v>600</v>
      </c>
      <c r="E86" s="299" t="s">
        <v>601</v>
      </c>
    </row>
    <row r="87" spans="1:11" ht="18.75" customHeight="1" x14ac:dyDescent="0.25">
      <c r="A87" s="297" t="s">
        <v>602</v>
      </c>
      <c r="B87" s="301">
        <v>45014</v>
      </c>
      <c r="C87" s="303" t="s">
        <v>603</v>
      </c>
      <c r="D87" s="337" t="s">
        <v>604</v>
      </c>
      <c r="E87" s="299" t="s">
        <v>605</v>
      </c>
    </row>
    <row r="88" spans="1:11" ht="16.5" customHeight="1" x14ac:dyDescent="0.25">
      <c r="A88" s="334" t="s">
        <v>606</v>
      </c>
      <c r="B88" s="301">
        <v>45230</v>
      </c>
      <c r="C88" s="303" t="s">
        <v>607</v>
      </c>
      <c r="D88" s="337" t="s">
        <v>608</v>
      </c>
      <c r="E88" s="299" t="s">
        <v>609</v>
      </c>
    </row>
    <row r="89" spans="1:11" ht="17.25" customHeight="1" x14ac:dyDescent="0.25">
      <c r="A89" s="297" t="s">
        <v>610</v>
      </c>
      <c r="B89" s="303" t="s">
        <v>611</v>
      </c>
      <c r="C89" s="303" t="s">
        <v>612</v>
      </c>
      <c r="D89" s="337" t="s">
        <v>613</v>
      </c>
      <c r="E89" s="299" t="s">
        <v>614</v>
      </c>
    </row>
    <row r="90" spans="1:11" ht="17.25" customHeight="1" x14ac:dyDescent="0.25">
      <c r="A90" s="334" t="s">
        <v>615</v>
      </c>
      <c r="B90" s="301">
        <v>45229</v>
      </c>
      <c r="C90" s="303" t="s">
        <v>616</v>
      </c>
      <c r="D90" s="336" t="s">
        <v>617</v>
      </c>
      <c r="E90" s="300" t="s">
        <v>618</v>
      </c>
    </row>
    <row r="91" spans="1:11" ht="30" x14ac:dyDescent="0.25">
      <c r="A91" s="334" t="s">
        <v>619</v>
      </c>
      <c r="B91" s="301">
        <v>45224</v>
      </c>
      <c r="C91" s="303" t="s">
        <v>418</v>
      </c>
      <c r="D91" s="337" t="s">
        <v>620</v>
      </c>
      <c r="E91" s="299" t="s">
        <v>621</v>
      </c>
    </row>
    <row r="92" spans="1:11" ht="60" x14ac:dyDescent="0.25">
      <c r="A92" s="338" t="s">
        <v>622</v>
      </c>
      <c r="B92" s="303" t="s">
        <v>623</v>
      </c>
      <c r="C92" s="299" t="s">
        <v>626</v>
      </c>
      <c r="D92" s="337" t="s">
        <v>624</v>
      </c>
      <c r="E92" s="299" t="s">
        <v>625</v>
      </c>
    </row>
    <row r="93" spans="1:11" ht="47.25" x14ac:dyDescent="0.25">
      <c r="A93" s="382" t="s">
        <v>815</v>
      </c>
      <c r="B93" s="383">
        <v>45231</v>
      </c>
      <c r="C93" s="382" t="s">
        <v>563</v>
      </c>
      <c r="D93" s="382" t="s">
        <v>816</v>
      </c>
      <c r="E93" s="385" t="s">
        <v>821</v>
      </c>
    </row>
    <row r="94" spans="1:11" ht="63" x14ac:dyDescent="0.25">
      <c r="A94" s="382" t="s">
        <v>817</v>
      </c>
      <c r="B94" s="384">
        <v>45231</v>
      </c>
      <c r="C94" s="382" t="s">
        <v>563</v>
      </c>
      <c r="D94" s="382"/>
      <c r="E94" s="385" t="s">
        <v>822</v>
      </c>
    </row>
    <row r="95" spans="1:11" ht="47.25" x14ac:dyDescent="0.25">
      <c r="A95" s="382" t="s">
        <v>818</v>
      </c>
      <c r="B95" s="384">
        <v>45231</v>
      </c>
      <c r="C95" s="382" t="s">
        <v>563</v>
      </c>
      <c r="D95" s="382" t="s">
        <v>819</v>
      </c>
      <c r="E95" s="386" t="s">
        <v>823</v>
      </c>
    </row>
    <row r="96" spans="1:11" ht="47.25" x14ac:dyDescent="0.25">
      <c r="A96" s="382" t="s">
        <v>820</v>
      </c>
      <c r="B96" s="387">
        <v>45231</v>
      </c>
      <c r="C96" s="382" t="s">
        <v>563</v>
      </c>
      <c r="D96" s="388"/>
      <c r="E96" s="386" t="s">
        <v>823</v>
      </c>
    </row>
    <row r="97" spans="1:5" ht="63" x14ac:dyDescent="0.25">
      <c r="A97" s="382" t="s">
        <v>813</v>
      </c>
      <c r="B97" s="384">
        <v>45170</v>
      </c>
      <c r="C97" s="382" t="s">
        <v>563</v>
      </c>
      <c r="D97" s="382" t="s">
        <v>814</v>
      </c>
      <c r="E97" s="386" t="s">
        <v>823</v>
      </c>
    </row>
    <row r="98" spans="1:5" ht="18.75" x14ac:dyDescent="0.25">
      <c r="A98" s="127" t="s">
        <v>216</v>
      </c>
      <c r="B98" s="138"/>
      <c r="C98" s="127"/>
      <c r="D98" s="127"/>
      <c r="E98" s="128"/>
    </row>
    <row r="99" spans="1:5" ht="30" x14ac:dyDescent="0.25">
      <c r="A99" s="299" t="s">
        <v>627</v>
      </c>
      <c r="B99" s="298">
        <v>45211</v>
      </c>
      <c r="C99" s="299" t="s">
        <v>424</v>
      </c>
      <c r="D99" s="299"/>
      <c r="E99" s="299" t="s">
        <v>733</v>
      </c>
    </row>
    <row r="100" spans="1:5" ht="30" x14ac:dyDescent="0.25">
      <c r="A100" s="339" t="s">
        <v>628</v>
      </c>
      <c r="B100" s="298">
        <v>45170</v>
      </c>
      <c r="C100" s="299" t="s">
        <v>462</v>
      </c>
      <c r="D100" s="299" t="s">
        <v>629</v>
      </c>
      <c r="E100" s="299" t="s">
        <v>754</v>
      </c>
    </row>
    <row r="101" spans="1:5" ht="18.75" x14ac:dyDescent="0.25">
      <c r="A101" s="65"/>
      <c r="B101" s="92"/>
      <c r="C101" s="65"/>
      <c r="D101" s="65"/>
      <c r="E101" s="92"/>
    </row>
    <row r="102" spans="1:5" ht="18.75" x14ac:dyDescent="0.25">
      <c r="A102" s="65"/>
      <c r="B102" s="92"/>
      <c r="C102" s="65"/>
      <c r="D102" s="65"/>
      <c r="E102" s="92"/>
    </row>
    <row r="103" spans="1:5" ht="18.75" x14ac:dyDescent="0.25">
      <c r="A103" s="65"/>
      <c r="B103" s="92"/>
      <c r="C103" s="65"/>
      <c r="D103" s="65"/>
      <c r="E103" s="92"/>
    </row>
    <row r="104" spans="1:5" ht="18.75" x14ac:dyDescent="0.25">
      <c r="A104" s="127" t="s">
        <v>218</v>
      </c>
      <c r="B104" s="138"/>
      <c r="C104" s="127"/>
      <c r="D104" s="127"/>
      <c r="E104" s="128"/>
    </row>
    <row r="105" spans="1:5" ht="45" x14ac:dyDescent="0.25">
      <c r="A105" s="306" t="s">
        <v>630</v>
      </c>
      <c r="B105" s="305" t="s">
        <v>631</v>
      </c>
      <c r="C105" s="306" t="s">
        <v>397</v>
      </c>
      <c r="D105" s="306" t="s">
        <v>632</v>
      </c>
      <c r="E105" s="306" t="s">
        <v>755</v>
      </c>
    </row>
    <row r="106" spans="1:5" ht="16.5" customHeight="1" x14ac:dyDescent="0.25">
      <c r="A106" s="306" t="s">
        <v>633</v>
      </c>
      <c r="B106" s="305">
        <v>45065</v>
      </c>
      <c r="C106" s="306" t="s">
        <v>397</v>
      </c>
      <c r="D106" s="306" t="s">
        <v>634</v>
      </c>
      <c r="E106" s="306" t="s">
        <v>756</v>
      </c>
    </row>
    <row r="107" spans="1:5" ht="14.25" customHeight="1" x14ac:dyDescent="0.25">
      <c r="A107" s="306" t="s">
        <v>635</v>
      </c>
      <c r="B107" s="305">
        <v>45200</v>
      </c>
      <c r="C107" s="306" t="s">
        <v>397</v>
      </c>
      <c r="D107" s="306" t="s">
        <v>636</v>
      </c>
      <c r="E107" s="306" t="s">
        <v>757</v>
      </c>
    </row>
    <row r="108" spans="1:5" ht="16.5" customHeight="1" x14ac:dyDescent="0.25">
      <c r="A108" s="306" t="s">
        <v>637</v>
      </c>
      <c r="B108" s="305">
        <v>44961</v>
      </c>
      <c r="C108" s="306" t="s">
        <v>638</v>
      </c>
      <c r="D108" s="340" t="s">
        <v>639</v>
      </c>
      <c r="E108" s="306" t="s">
        <v>758</v>
      </c>
    </row>
    <row r="109" spans="1:5" ht="45" x14ac:dyDescent="0.25">
      <c r="A109" s="306" t="s">
        <v>640</v>
      </c>
      <c r="B109" s="305">
        <v>44997</v>
      </c>
      <c r="C109" s="341"/>
      <c r="D109" s="306" t="s">
        <v>641</v>
      </c>
      <c r="E109" s="306" t="s">
        <v>759</v>
      </c>
    </row>
    <row r="110" spans="1:5" ht="45" x14ac:dyDescent="0.25">
      <c r="A110" s="306" t="s">
        <v>642</v>
      </c>
      <c r="B110" s="342" t="s">
        <v>643</v>
      </c>
      <c r="C110" s="306" t="s">
        <v>644</v>
      </c>
      <c r="D110" s="306" t="s">
        <v>645</v>
      </c>
      <c r="E110" s="306" t="s">
        <v>760</v>
      </c>
    </row>
    <row r="111" spans="1:5" ht="16.5" customHeight="1" x14ac:dyDescent="0.25">
      <c r="A111" s="306" t="s">
        <v>646</v>
      </c>
      <c r="B111" s="343" t="s">
        <v>647</v>
      </c>
      <c r="C111" s="306" t="s">
        <v>648</v>
      </c>
      <c r="D111" s="306" t="s">
        <v>649</v>
      </c>
      <c r="E111" s="306" t="s">
        <v>761</v>
      </c>
    </row>
    <row r="112" spans="1:5" ht="16.5" customHeight="1" x14ac:dyDescent="0.25">
      <c r="A112" s="306" t="s">
        <v>650</v>
      </c>
      <c r="B112" s="305" t="s">
        <v>651</v>
      </c>
      <c r="C112" s="306" t="s">
        <v>563</v>
      </c>
      <c r="D112" s="306" t="s">
        <v>652</v>
      </c>
      <c r="E112" s="306" t="s">
        <v>762</v>
      </c>
    </row>
    <row r="113" spans="1:5" ht="81" customHeight="1" x14ac:dyDescent="0.25">
      <c r="A113" s="325" t="s">
        <v>653</v>
      </c>
      <c r="B113" s="326" t="s">
        <v>654</v>
      </c>
      <c r="C113" s="325" t="s">
        <v>655</v>
      </c>
      <c r="D113" s="340" t="s">
        <v>656</v>
      </c>
      <c r="E113" s="306" t="s">
        <v>657</v>
      </c>
    </row>
    <row r="114" spans="1:5" ht="65.25" customHeight="1" x14ac:dyDescent="0.25">
      <c r="A114" s="308" t="s">
        <v>658</v>
      </c>
      <c r="B114" s="309" t="s">
        <v>659</v>
      </c>
      <c r="C114" s="313" t="s">
        <v>660</v>
      </c>
      <c r="D114" s="344" t="s">
        <v>661</v>
      </c>
      <c r="E114" s="306" t="s">
        <v>662</v>
      </c>
    </row>
    <row r="115" spans="1:5" ht="48.75" customHeight="1" x14ac:dyDescent="0.25">
      <c r="A115" s="308" t="s">
        <v>663</v>
      </c>
      <c r="B115" s="309" t="s">
        <v>664</v>
      </c>
      <c r="C115" s="313" t="s">
        <v>660</v>
      </c>
      <c r="D115" s="345" t="s">
        <v>665</v>
      </c>
      <c r="E115" s="306" t="s">
        <v>666</v>
      </c>
    </row>
    <row r="116" spans="1:5" ht="55.5" customHeight="1" x14ac:dyDescent="0.25">
      <c r="A116" s="304" t="s">
        <v>667</v>
      </c>
      <c r="B116" s="309">
        <v>45006</v>
      </c>
      <c r="C116" s="304" t="s">
        <v>668</v>
      </c>
      <c r="D116" s="340" t="s">
        <v>669</v>
      </c>
      <c r="E116" s="306" t="s">
        <v>670</v>
      </c>
    </row>
    <row r="117" spans="1:5" ht="48.75" customHeight="1" x14ac:dyDescent="0.25">
      <c r="A117" s="304" t="s">
        <v>671</v>
      </c>
      <c r="B117" s="309">
        <v>45060</v>
      </c>
      <c r="C117" s="304" t="s">
        <v>668</v>
      </c>
      <c r="D117" s="344" t="s">
        <v>672</v>
      </c>
      <c r="E117" s="306" t="s">
        <v>673</v>
      </c>
    </row>
    <row r="118" spans="1:5" ht="49.5" customHeight="1" x14ac:dyDescent="0.25">
      <c r="A118" s="304" t="s">
        <v>674</v>
      </c>
      <c r="B118" s="309">
        <v>44990</v>
      </c>
      <c r="C118" s="313" t="s">
        <v>675</v>
      </c>
      <c r="D118" s="340" t="s">
        <v>676</v>
      </c>
      <c r="E118" s="306" t="s">
        <v>677</v>
      </c>
    </row>
    <row r="119" spans="1:5" ht="41.25" customHeight="1" x14ac:dyDescent="0.25">
      <c r="A119" s="304" t="s">
        <v>678</v>
      </c>
      <c r="B119" s="346">
        <v>45115</v>
      </c>
      <c r="C119" s="309" t="s">
        <v>679</v>
      </c>
      <c r="D119" s="344" t="s">
        <v>680</v>
      </c>
      <c r="E119" s="306" t="s">
        <v>681</v>
      </c>
    </row>
    <row r="120" spans="1:5" ht="43.5" customHeight="1" x14ac:dyDescent="0.25">
      <c r="A120" s="304" t="s">
        <v>678</v>
      </c>
      <c r="B120" s="309">
        <v>45146</v>
      </c>
      <c r="C120" s="309" t="s">
        <v>679</v>
      </c>
      <c r="D120" s="344" t="s">
        <v>682</v>
      </c>
      <c r="E120" s="306" t="s">
        <v>681</v>
      </c>
    </row>
    <row r="121" spans="1:5" ht="47.25" customHeight="1" x14ac:dyDescent="0.25">
      <c r="A121" s="304" t="s">
        <v>678</v>
      </c>
      <c r="B121" s="309">
        <v>45174</v>
      </c>
      <c r="C121" s="309" t="s">
        <v>679</v>
      </c>
      <c r="D121" s="344" t="s">
        <v>683</v>
      </c>
      <c r="E121" s="306" t="s">
        <v>681</v>
      </c>
    </row>
    <row r="122" spans="1:5" ht="37.5" customHeight="1" x14ac:dyDescent="0.25">
      <c r="A122" s="304" t="s">
        <v>678</v>
      </c>
      <c r="B122" s="309">
        <v>45209</v>
      </c>
      <c r="C122" s="309" t="s">
        <v>679</v>
      </c>
      <c r="D122" s="344" t="s">
        <v>684</v>
      </c>
      <c r="E122" s="306" t="s">
        <v>681</v>
      </c>
    </row>
    <row r="123" spans="1:5" ht="44.25" customHeight="1" x14ac:dyDescent="0.25">
      <c r="A123" s="308" t="s">
        <v>678</v>
      </c>
      <c r="B123" s="305">
        <v>45235</v>
      </c>
      <c r="C123" s="305" t="s">
        <v>679</v>
      </c>
      <c r="D123" s="344" t="s">
        <v>685</v>
      </c>
      <c r="E123" s="306" t="s">
        <v>681</v>
      </c>
    </row>
    <row r="124" spans="1:5" ht="60.75" customHeight="1" x14ac:dyDescent="0.25">
      <c r="A124" s="308" t="s">
        <v>686</v>
      </c>
      <c r="B124" s="305" t="s">
        <v>687</v>
      </c>
      <c r="C124" s="306" t="s">
        <v>424</v>
      </c>
      <c r="D124" s="340" t="s">
        <v>688</v>
      </c>
      <c r="E124" s="306" t="s">
        <v>689</v>
      </c>
    </row>
    <row r="125" spans="1:5" ht="44.25" customHeight="1" x14ac:dyDescent="0.25">
      <c r="A125" s="304" t="s">
        <v>690</v>
      </c>
      <c r="B125" s="309" t="s">
        <v>530</v>
      </c>
      <c r="C125" s="313" t="s">
        <v>691</v>
      </c>
      <c r="D125" s="340" t="s">
        <v>692</v>
      </c>
      <c r="E125" s="306" t="s">
        <v>693</v>
      </c>
    </row>
    <row r="126" spans="1:5" ht="18.75" customHeight="1" x14ac:dyDescent="0.25">
      <c r="A126" s="147"/>
      <c r="B126" s="148"/>
      <c r="C126" s="147"/>
      <c r="D126" s="147"/>
      <c r="E126" s="147"/>
    </row>
    <row r="127" spans="1:5" ht="18" customHeight="1" x14ac:dyDescent="0.25">
      <c r="A127" s="147"/>
      <c r="B127" s="148"/>
      <c r="C127" s="147"/>
      <c r="D127" s="147"/>
      <c r="E127" s="147"/>
    </row>
    <row r="128" spans="1:5" ht="15" customHeight="1" x14ac:dyDescent="0.25">
      <c r="A128" s="147"/>
      <c r="B128" s="148"/>
      <c r="C128" s="147"/>
      <c r="D128" s="147"/>
      <c r="E128" s="147"/>
    </row>
    <row r="129" spans="1:5" ht="18.75" x14ac:dyDescent="0.25">
      <c r="A129" s="127" t="s">
        <v>214</v>
      </c>
      <c r="B129" s="138"/>
      <c r="C129" s="127"/>
      <c r="D129" s="127"/>
      <c r="E129" s="128"/>
    </row>
    <row r="130" spans="1:5" ht="43.5" customHeight="1" x14ac:dyDescent="0.25">
      <c r="A130" s="306" t="s">
        <v>694</v>
      </c>
      <c r="B130" s="305">
        <v>45214</v>
      </c>
      <c r="C130" s="306" t="s">
        <v>424</v>
      </c>
      <c r="D130" s="306" t="s">
        <v>695</v>
      </c>
      <c r="E130" s="306" t="s">
        <v>696</v>
      </c>
    </row>
    <row r="131" spans="1:5" ht="48.75" customHeight="1" x14ac:dyDescent="0.25">
      <c r="A131" s="306" t="s">
        <v>697</v>
      </c>
      <c r="B131" s="305">
        <v>45214</v>
      </c>
      <c r="C131" s="306" t="s">
        <v>424</v>
      </c>
      <c r="D131" s="306" t="s">
        <v>698</v>
      </c>
      <c r="E131" s="306" t="s">
        <v>709</v>
      </c>
    </row>
    <row r="132" spans="1:5" ht="35.25" customHeight="1" x14ac:dyDescent="0.25">
      <c r="A132" s="308" t="s">
        <v>699</v>
      </c>
      <c r="B132" s="305">
        <v>45216</v>
      </c>
      <c r="C132" s="308" t="s">
        <v>424</v>
      </c>
      <c r="D132" s="308"/>
      <c r="E132" s="308" t="s">
        <v>696</v>
      </c>
    </row>
    <row r="133" spans="1:5" ht="39" customHeight="1" x14ac:dyDescent="0.25">
      <c r="A133" s="308" t="s">
        <v>700</v>
      </c>
      <c r="B133" s="309">
        <v>45019</v>
      </c>
      <c r="C133" s="308" t="s">
        <v>397</v>
      </c>
      <c r="D133" s="308" t="s">
        <v>701</v>
      </c>
      <c r="E133" s="308" t="s">
        <v>710</v>
      </c>
    </row>
    <row r="134" spans="1:5" ht="61.5" customHeight="1" x14ac:dyDescent="0.25">
      <c r="A134" s="313" t="s">
        <v>702</v>
      </c>
      <c r="B134" s="305">
        <v>44969</v>
      </c>
      <c r="C134" s="306"/>
      <c r="D134" s="308"/>
      <c r="E134" s="308" t="s">
        <v>711</v>
      </c>
    </row>
    <row r="135" spans="1:5" ht="38.25" customHeight="1" x14ac:dyDescent="0.25">
      <c r="A135" s="308" t="s">
        <v>703</v>
      </c>
      <c r="B135" s="347">
        <v>44983</v>
      </c>
      <c r="C135" s="308"/>
      <c r="D135" s="308"/>
      <c r="E135" s="308" t="s">
        <v>712</v>
      </c>
    </row>
    <row r="136" spans="1:5" ht="61.5" customHeight="1" x14ac:dyDescent="0.25">
      <c r="A136" s="308" t="s">
        <v>704</v>
      </c>
      <c r="B136" s="305">
        <v>45011</v>
      </c>
      <c r="C136" s="308"/>
      <c r="D136" s="308"/>
      <c r="E136" s="308" t="s">
        <v>713</v>
      </c>
    </row>
    <row r="137" spans="1:5" ht="64.5" customHeight="1" x14ac:dyDescent="0.25">
      <c r="A137" s="306" t="s">
        <v>705</v>
      </c>
      <c r="B137" s="305">
        <v>45067</v>
      </c>
      <c r="C137" s="325"/>
      <c r="D137" s="325"/>
      <c r="E137" s="308" t="s">
        <v>714</v>
      </c>
    </row>
    <row r="138" spans="1:5" ht="92.25" customHeight="1" x14ac:dyDescent="0.25">
      <c r="A138" s="308" t="s">
        <v>706</v>
      </c>
      <c r="B138" s="305">
        <v>45229</v>
      </c>
      <c r="C138" s="308" t="s">
        <v>707</v>
      </c>
      <c r="D138" s="308" t="s">
        <v>708</v>
      </c>
      <c r="E138" s="308" t="s">
        <v>715</v>
      </c>
    </row>
    <row r="139" spans="1:5" ht="78" customHeight="1" x14ac:dyDescent="0.25">
      <c r="A139" s="348" t="s">
        <v>716</v>
      </c>
      <c r="B139" s="314" t="s">
        <v>717</v>
      </c>
      <c r="C139" s="306" t="s">
        <v>718</v>
      </c>
      <c r="D139" s="340" t="s">
        <v>719</v>
      </c>
      <c r="E139" s="306" t="s">
        <v>720</v>
      </c>
    </row>
    <row r="140" spans="1:5" ht="66.75" customHeight="1" x14ac:dyDescent="0.25">
      <c r="A140" s="306" t="s">
        <v>721</v>
      </c>
      <c r="B140" s="349" t="s">
        <v>722</v>
      </c>
      <c r="C140" s="306" t="s">
        <v>723</v>
      </c>
      <c r="D140" s="340" t="s">
        <v>724</v>
      </c>
      <c r="E140" s="306" t="s">
        <v>725</v>
      </c>
    </row>
    <row r="141" spans="1:5" ht="70.5" customHeight="1" x14ac:dyDescent="0.25">
      <c r="A141" s="306" t="s">
        <v>726</v>
      </c>
      <c r="B141" s="349" t="s">
        <v>722</v>
      </c>
      <c r="C141" s="306" t="s">
        <v>723</v>
      </c>
      <c r="D141" s="340" t="s">
        <v>724</v>
      </c>
      <c r="E141" s="306" t="s">
        <v>727</v>
      </c>
    </row>
    <row r="142" spans="1:5" ht="64.5" customHeight="1" x14ac:dyDescent="0.25">
      <c r="A142" s="310" t="s">
        <v>728</v>
      </c>
      <c r="B142" s="305">
        <v>44968</v>
      </c>
      <c r="C142" s="310" t="s">
        <v>729</v>
      </c>
      <c r="D142" s="350" t="s">
        <v>730</v>
      </c>
      <c r="E142" s="306" t="s">
        <v>731</v>
      </c>
    </row>
    <row r="143" spans="1:5" ht="16.5" customHeight="1" x14ac:dyDescent="0.25">
      <c r="A143" s="149"/>
      <c r="B143" s="149"/>
      <c r="C143" s="149"/>
      <c r="D143" s="149"/>
      <c r="E143" s="149"/>
    </row>
    <row r="144" spans="1:5" ht="17.25" customHeight="1" x14ac:dyDescent="0.25">
      <c r="A144" s="147"/>
      <c r="B144" s="148"/>
      <c r="C144" s="147"/>
      <c r="D144" s="147"/>
      <c r="E144" s="147"/>
    </row>
    <row r="145" spans="1:5" ht="17.25" customHeight="1" x14ac:dyDescent="0.25">
      <c r="A145" s="147"/>
      <c r="B145" s="148"/>
      <c r="C145" s="147"/>
      <c r="D145" s="147"/>
      <c r="E145" s="147"/>
    </row>
    <row r="146" spans="1:5" ht="14.25" customHeight="1" x14ac:dyDescent="0.25">
      <c r="A146" s="147"/>
      <c r="B146" s="148"/>
      <c r="C146" s="147"/>
      <c r="D146" s="147"/>
      <c r="E146" s="147"/>
    </row>
  </sheetData>
  <sheetProtection sort="0" autoFilter="0" pivotTables="0"/>
  <mergeCells count="1">
    <mergeCell ref="A1:E1"/>
  </mergeCells>
  <hyperlinks>
    <hyperlink ref="D6" r:id="rId1"/>
    <hyperlink ref="D7" r:id="rId2"/>
    <hyperlink ref="D4" r:id="rId3"/>
    <hyperlink ref="D5" r:id="rId4"/>
    <hyperlink ref="D14" r:id="rId5"/>
    <hyperlink ref="D15" r:id="rId6"/>
    <hyperlink ref="D16" r:id="rId7"/>
    <hyperlink ref="D17" r:id="rId8"/>
    <hyperlink ref="D18" r:id="rId9"/>
    <hyperlink ref="D19" r:id="rId10" display="https://vk.com/sp.impuls?w=wall-31259572_7034%2Fall"/>
    <hyperlink ref="D21" r:id="rId11"/>
    <hyperlink ref="D20" r:id="rId12"/>
    <hyperlink ref="D24" r:id="rId13"/>
    <hyperlink ref="D40" r:id="rId14"/>
    <hyperlink ref="D41" r:id="rId15"/>
    <hyperlink ref="D43" r:id="rId16"/>
    <hyperlink ref="D42" r:id="rId17"/>
    <hyperlink ref="D50" r:id="rId18"/>
    <hyperlink ref="D56" r:id="rId19"/>
    <hyperlink ref="D78" r:id="rId20"/>
    <hyperlink ref="D81" r:id="rId21"/>
    <hyperlink ref="D79" r:id="rId22"/>
    <hyperlink ref="D80" r:id="rId23"/>
    <hyperlink ref="D82" r:id="rId24"/>
    <hyperlink ref="D83" r:id="rId25"/>
    <hyperlink ref="D84" r:id="rId26" display="https://vk.com/sp.impuls?w=wall-31259572_6552%2Fall"/>
    <hyperlink ref="D85" r:id="rId27"/>
    <hyperlink ref="D86" r:id="rId28"/>
    <hyperlink ref="D87" r:id="rId29"/>
    <hyperlink ref="D88" r:id="rId30"/>
    <hyperlink ref="D89" r:id="rId31"/>
    <hyperlink ref="D90" r:id="rId32"/>
    <hyperlink ref="D91" r:id="rId33"/>
    <hyperlink ref="D92" r:id="rId34"/>
    <hyperlink ref="D108" r:id="rId35"/>
    <hyperlink ref="D113" r:id="rId36"/>
    <hyperlink ref="D125" r:id="rId37"/>
    <hyperlink ref="D119" r:id="rId38"/>
    <hyperlink ref="D120" r:id="rId39"/>
    <hyperlink ref="D121" r:id="rId40"/>
    <hyperlink ref="D122" r:id="rId41"/>
    <hyperlink ref="D123" r:id="rId42"/>
    <hyperlink ref="D124" r:id="rId43"/>
    <hyperlink ref="D114" r:id="rId44" display="https://vk.com/event59748448"/>
    <hyperlink ref="D117" r:id="rId45"/>
    <hyperlink ref="D118" r:id="rId46"/>
    <hyperlink ref="D115" r:id="rId47"/>
    <hyperlink ref="D116" r:id="rId48"/>
    <hyperlink ref="D140" r:id="rId49"/>
    <hyperlink ref="D141" r:id="rId50"/>
    <hyperlink ref="D139" r:id="rId51"/>
    <hyperlink ref="D142" r:id="rId52" display="https://vk.com/rozavetrovnsk2020"/>
  </hyperlinks>
  <pageMargins left="0.7" right="0.7" top="0.75" bottom="0.75" header="0.3" footer="0.3"/>
  <pageSetup paperSize="9" orientation="landscape" r:id="rId53"/>
  <rowBreaks count="1" manualBreakCount="1">
    <brk id="14"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view="pageBreakPreview" zoomScale="80" zoomScaleSheetLayoutView="80" workbookViewId="0">
      <selection activeCell="F7" sqref="F7"/>
    </sheetView>
  </sheetViews>
  <sheetFormatPr defaultRowHeight="15" x14ac:dyDescent="0.25"/>
  <cols>
    <col min="1" max="1" width="47.42578125" customWidth="1"/>
    <col min="2" max="2" width="46.28515625" customWidth="1"/>
    <col min="3" max="3" width="16.28515625" customWidth="1"/>
    <col min="4" max="4" width="13.42578125" customWidth="1"/>
    <col min="5" max="5" width="12.5703125" customWidth="1"/>
    <col min="6" max="6" width="19.85546875" customWidth="1"/>
  </cols>
  <sheetData>
    <row r="1" spans="1:6" ht="18.75" x14ac:dyDescent="0.25">
      <c r="A1" s="468" t="s">
        <v>152</v>
      </c>
      <c r="B1" s="468"/>
      <c r="C1" s="468"/>
      <c r="D1" s="226"/>
      <c r="E1" s="167"/>
      <c r="F1" s="167"/>
    </row>
    <row r="2" spans="1:6" ht="18.75" x14ac:dyDescent="0.25">
      <c r="A2" s="454" t="s">
        <v>153</v>
      </c>
      <c r="B2" s="454"/>
      <c r="C2" s="454"/>
      <c r="D2" s="223"/>
      <c r="E2" s="160"/>
      <c r="F2" s="160"/>
    </row>
    <row r="3" spans="1:6" ht="75.75" customHeight="1" x14ac:dyDescent="0.25">
      <c r="A3" s="162" t="s">
        <v>154</v>
      </c>
      <c r="B3" s="166" t="s">
        <v>221</v>
      </c>
      <c r="C3" s="164" t="s">
        <v>251</v>
      </c>
      <c r="D3" s="455" t="s">
        <v>250</v>
      </c>
      <c r="E3" s="456"/>
      <c r="F3" s="162" t="s">
        <v>252</v>
      </c>
    </row>
    <row r="4" spans="1:6" ht="22.5" customHeight="1" x14ac:dyDescent="0.25">
      <c r="A4" s="222"/>
      <c r="B4" s="225"/>
      <c r="C4" s="224"/>
      <c r="D4" s="222" t="s">
        <v>248</v>
      </c>
      <c r="E4" s="222" t="s">
        <v>249</v>
      </c>
      <c r="F4" s="222"/>
    </row>
    <row r="5" spans="1:6" ht="18.75" x14ac:dyDescent="0.3">
      <c r="A5" s="66" t="s">
        <v>155</v>
      </c>
      <c r="B5" s="68"/>
      <c r="C5" s="139"/>
      <c r="D5" s="69"/>
      <c r="E5" s="69"/>
      <c r="F5" s="69"/>
    </row>
    <row r="6" spans="1:6" ht="18.75" x14ac:dyDescent="0.25">
      <c r="A6" s="64" t="s">
        <v>156</v>
      </c>
      <c r="B6" s="357" t="s">
        <v>772</v>
      </c>
      <c r="C6" s="105"/>
      <c r="D6" s="114"/>
      <c r="E6" s="114"/>
      <c r="F6" s="114"/>
    </row>
    <row r="7" spans="1:6" ht="37.5" x14ac:dyDescent="0.25">
      <c r="A7" s="29" t="s">
        <v>157</v>
      </c>
      <c r="B7" s="358" t="s">
        <v>773</v>
      </c>
      <c r="C7" s="389"/>
      <c r="D7" s="355"/>
      <c r="E7" s="355"/>
      <c r="F7" s="355"/>
    </row>
    <row r="8" spans="1:6" ht="15.75" x14ac:dyDescent="0.25">
      <c r="A8" s="360" t="s">
        <v>777</v>
      </c>
      <c r="B8" s="358" t="s">
        <v>774</v>
      </c>
      <c r="C8" s="389">
        <v>2372</v>
      </c>
      <c r="D8" s="355">
        <v>45</v>
      </c>
      <c r="E8" s="355">
        <v>16444</v>
      </c>
      <c r="F8" s="390">
        <v>4689</v>
      </c>
    </row>
    <row r="9" spans="1:6" ht="31.5" x14ac:dyDescent="0.25">
      <c r="A9" s="360" t="s">
        <v>778</v>
      </c>
      <c r="B9" s="359" t="s">
        <v>775</v>
      </c>
      <c r="C9" s="391">
        <v>1112</v>
      </c>
      <c r="D9" s="355">
        <v>25</v>
      </c>
      <c r="E9" s="355">
        <v>9150</v>
      </c>
      <c r="F9" s="355">
        <v>2614</v>
      </c>
    </row>
    <row r="10" spans="1:6" ht="31.5" x14ac:dyDescent="0.25">
      <c r="A10" s="360" t="s">
        <v>779</v>
      </c>
      <c r="B10" s="358" t="s">
        <v>776</v>
      </c>
      <c r="C10" s="391">
        <v>578</v>
      </c>
      <c r="D10" s="355">
        <v>34</v>
      </c>
      <c r="E10" s="355">
        <v>12701</v>
      </c>
      <c r="F10" s="355">
        <v>3015</v>
      </c>
    </row>
    <row r="11" spans="1:6" ht="31.5" x14ac:dyDescent="0.25">
      <c r="A11" s="360" t="s">
        <v>780</v>
      </c>
      <c r="B11" s="357" t="s">
        <v>781</v>
      </c>
      <c r="C11" s="91">
        <v>517</v>
      </c>
      <c r="D11" s="92">
        <v>10</v>
      </c>
      <c r="E11" s="92">
        <v>3851</v>
      </c>
      <c r="F11" s="92">
        <v>1885</v>
      </c>
    </row>
    <row r="12" spans="1:6" ht="18.75" x14ac:dyDescent="0.25">
      <c r="A12" s="70" t="s">
        <v>158</v>
      </c>
      <c r="B12" s="92"/>
      <c r="C12" s="91"/>
      <c r="D12" s="92"/>
      <c r="E12" s="92"/>
      <c r="F12" s="92"/>
    </row>
    <row r="13" spans="1:6" ht="18.75" customHeight="1" x14ac:dyDescent="0.3">
      <c r="A13" s="46" t="s">
        <v>159</v>
      </c>
      <c r="B13" s="67" t="s">
        <v>163</v>
      </c>
      <c r="C13" s="140" t="s">
        <v>162</v>
      </c>
      <c r="D13" s="67"/>
      <c r="E13" s="67"/>
      <c r="F13" s="67"/>
    </row>
    <row r="14" spans="1:6" ht="18.75" x14ac:dyDescent="0.25">
      <c r="A14" s="29" t="s">
        <v>160</v>
      </c>
      <c r="B14" s="92"/>
      <c r="C14" s="91"/>
      <c r="D14" s="92"/>
      <c r="E14" s="92"/>
      <c r="F14" s="92"/>
    </row>
    <row r="15" spans="1:6" ht="18.75" x14ac:dyDescent="0.25">
      <c r="A15" s="29" t="s">
        <v>161</v>
      </c>
      <c r="B15" s="92"/>
      <c r="C15" s="91"/>
      <c r="D15" s="92"/>
      <c r="E15" s="92"/>
      <c r="F15" s="92"/>
    </row>
    <row r="16" spans="1:6" ht="18.75" x14ac:dyDescent="0.3">
      <c r="A16" s="1"/>
      <c r="B16" s="1"/>
      <c r="C16" s="1"/>
      <c r="D16" s="1"/>
      <c r="E16" s="1"/>
      <c r="F16" s="1"/>
    </row>
    <row r="18" spans="1:6" ht="37.5" customHeight="1" x14ac:dyDescent="0.25"/>
    <row r="19" spans="1:6" ht="75" customHeight="1" x14ac:dyDescent="0.25"/>
    <row r="20" spans="1:6" ht="38.25" customHeight="1" x14ac:dyDescent="0.25"/>
    <row r="29" spans="1:6" ht="18.75" x14ac:dyDescent="0.3">
      <c r="A29" s="1"/>
      <c r="B29" s="1"/>
      <c r="C29" s="1"/>
      <c r="D29" s="1"/>
      <c r="E29" s="1"/>
      <c r="F29" s="1"/>
    </row>
    <row r="30" spans="1:6" ht="18.75" x14ac:dyDescent="0.3">
      <c r="A30" s="1"/>
      <c r="B30" s="1"/>
      <c r="C30" s="1"/>
      <c r="D30" s="1"/>
      <c r="E30" s="1"/>
      <c r="F30" s="1"/>
    </row>
  </sheetData>
  <mergeCells count="3">
    <mergeCell ref="A1:C1"/>
    <mergeCell ref="A2:C2"/>
    <mergeCell ref="D3:E3"/>
  </mergeCells>
  <hyperlinks>
    <hyperlink ref="B7" r:id="rId1"/>
    <hyperlink ref="B8" r:id="rId2" display="https://vk.com/sp.impuls"/>
    <hyperlink ref="B10" r:id="rId3"/>
  </hyperlinks>
  <pageMargins left="0.7" right="0.7" top="0.75" bottom="0.75" header="0.3" footer="0.3"/>
  <pageSetup paperSize="9" orientation="landscape" r:id="rId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7"/>
  <sheetViews>
    <sheetView view="pageBreakPreview" zoomScaleSheetLayoutView="100" workbookViewId="0">
      <selection activeCell="H14" sqref="H14"/>
    </sheetView>
  </sheetViews>
  <sheetFormatPr defaultRowHeight="15" x14ac:dyDescent="0.25"/>
  <cols>
    <col min="1" max="1" width="68.7109375" customWidth="1"/>
    <col min="2" max="2" width="34.7109375" style="5" customWidth="1"/>
  </cols>
  <sheetData>
    <row r="1" spans="1:2" ht="18.75" x14ac:dyDescent="0.25">
      <c r="A1" s="454" t="s">
        <v>164</v>
      </c>
      <c r="B1" s="454"/>
    </row>
    <row r="2" spans="1:2" ht="18.75" x14ac:dyDescent="0.25">
      <c r="A2" s="162" t="s">
        <v>165</v>
      </c>
      <c r="B2" s="162" t="s">
        <v>172</v>
      </c>
    </row>
    <row r="3" spans="1:2" ht="73.5" customHeight="1" x14ac:dyDescent="0.25">
      <c r="A3" s="142" t="s">
        <v>166</v>
      </c>
      <c r="B3" s="146">
        <v>8</v>
      </c>
    </row>
    <row r="4" spans="1:2" ht="148.5" customHeight="1" x14ac:dyDescent="0.25">
      <c r="A4" s="142" t="s">
        <v>167</v>
      </c>
      <c r="B4" s="146">
        <v>23</v>
      </c>
    </row>
    <row r="5" spans="1:2" x14ac:dyDescent="0.25">
      <c r="B5"/>
    </row>
    <row r="6" spans="1:2" x14ac:dyDescent="0.25">
      <c r="B6"/>
    </row>
    <row r="7" spans="1:2" x14ac:dyDescent="0.25">
      <c r="B7"/>
    </row>
    <row r="8" spans="1:2" x14ac:dyDescent="0.25">
      <c r="B8"/>
    </row>
    <row r="9" spans="1:2" x14ac:dyDescent="0.25">
      <c r="B9"/>
    </row>
    <row r="10" spans="1:2" x14ac:dyDescent="0.25">
      <c r="B10"/>
    </row>
    <row r="11" spans="1:2" x14ac:dyDescent="0.25">
      <c r="B11"/>
    </row>
    <row r="12" spans="1:2" x14ac:dyDescent="0.25">
      <c r="B12"/>
    </row>
    <row r="13" spans="1:2" x14ac:dyDescent="0.25">
      <c r="B13"/>
    </row>
    <row r="14" spans="1:2" x14ac:dyDescent="0.25">
      <c r="B14"/>
    </row>
    <row r="15" spans="1:2" x14ac:dyDescent="0.25">
      <c r="B15"/>
    </row>
    <row r="16" spans="1:2" x14ac:dyDescent="0.25">
      <c r="B16"/>
    </row>
    <row r="17" spans="2:2" x14ac:dyDescent="0.25">
      <c r="B17"/>
    </row>
    <row r="18" spans="2:2" x14ac:dyDescent="0.25">
      <c r="B18"/>
    </row>
    <row r="19" spans="2:2" x14ac:dyDescent="0.25">
      <c r="B19"/>
    </row>
    <row r="20" spans="2:2" x14ac:dyDescent="0.25">
      <c r="B20"/>
    </row>
    <row r="21" spans="2:2" x14ac:dyDescent="0.25">
      <c r="B21"/>
    </row>
    <row r="22" spans="2:2" x14ac:dyDescent="0.25">
      <c r="B22"/>
    </row>
    <row r="23" spans="2:2" x14ac:dyDescent="0.25">
      <c r="B23"/>
    </row>
    <row r="24" spans="2:2" x14ac:dyDescent="0.25">
      <c r="B24"/>
    </row>
    <row r="25" spans="2:2" x14ac:dyDescent="0.25">
      <c r="B25"/>
    </row>
    <row r="26" spans="2:2" x14ac:dyDescent="0.25">
      <c r="B26"/>
    </row>
    <row r="27" spans="2:2" x14ac:dyDescent="0.25">
      <c r="B27"/>
    </row>
    <row r="28" spans="2:2" x14ac:dyDescent="0.25">
      <c r="B28"/>
    </row>
    <row r="29" spans="2:2" x14ac:dyDescent="0.25">
      <c r="B29"/>
    </row>
    <row r="30" spans="2:2" x14ac:dyDescent="0.25">
      <c r="B30"/>
    </row>
    <row r="31" spans="2:2" x14ac:dyDescent="0.25">
      <c r="B31"/>
    </row>
    <row r="32" spans="2:2" x14ac:dyDescent="0.25">
      <c r="B32"/>
    </row>
    <row r="33" spans="2:2" x14ac:dyDescent="0.25">
      <c r="B33"/>
    </row>
    <row r="34" spans="2:2" x14ac:dyDescent="0.25">
      <c r="B34"/>
    </row>
    <row r="35" spans="2:2" x14ac:dyDescent="0.25">
      <c r="B35"/>
    </row>
    <row r="36" spans="2:2" x14ac:dyDescent="0.25">
      <c r="B36"/>
    </row>
    <row r="37" spans="2:2" x14ac:dyDescent="0.25">
      <c r="B37"/>
    </row>
    <row r="38" spans="2:2" x14ac:dyDescent="0.25">
      <c r="B38"/>
    </row>
    <row r="39" spans="2:2" x14ac:dyDescent="0.25">
      <c r="B39"/>
    </row>
    <row r="40" spans="2:2" x14ac:dyDescent="0.25">
      <c r="B40"/>
    </row>
    <row r="41" spans="2:2" x14ac:dyDescent="0.25">
      <c r="B41"/>
    </row>
    <row r="42" spans="2:2" x14ac:dyDescent="0.25">
      <c r="B42"/>
    </row>
    <row r="43" spans="2:2" x14ac:dyDescent="0.25">
      <c r="B43"/>
    </row>
    <row r="44" spans="2:2" x14ac:dyDescent="0.25">
      <c r="B44"/>
    </row>
    <row r="45" spans="2:2" x14ac:dyDescent="0.25">
      <c r="B45"/>
    </row>
    <row r="46" spans="2:2" x14ac:dyDescent="0.25">
      <c r="B46"/>
    </row>
    <row r="47" spans="2:2" x14ac:dyDescent="0.25">
      <c r="B47"/>
    </row>
    <row r="48" spans="2:2" x14ac:dyDescent="0.25">
      <c r="B48"/>
    </row>
    <row r="49" spans="2:2" x14ac:dyDescent="0.25">
      <c r="B49"/>
    </row>
    <row r="50" spans="2:2" x14ac:dyDescent="0.25">
      <c r="B50"/>
    </row>
    <row r="51" spans="2:2" x14ac:dyDescent="0.25">
      <c r="B51"/>
    </row>
    <row r="52" spans="2:2" x14ac:dyDescent="0.25">
      <c r="B52"/>
    </row>
    <row r="53" spans="2:2" x14ac:dyDescent="0.25">
      <c r="B53"/>
    </row>
    <row r="54" spans="2:2" x14ac:dyDescent="0.25">
      <c r="B54"/>
    </row>
    <row r="55" spans="2:2" x14ac:dyDescent="0.25">
      <c r="B55"/>
    </row>
    <row r="56" spans="2:2" x14ac:dyDescent="0.25">
      <c r="B56"/>
    </row>
    <row r="57" spans="2:2" x14ac:dyDescent="0.25">
      <c r="B57"/>
    </row>
    <row r="58" spans="2:2" x14ac:dyDescent="0.25">
      <c r="B58"/>
    </row>
    <row r="59" spans="2:2" x14ac:dyDescent="0.25">
      <c r="B59"/>
    </row>
    <row r="60" spans="2:2" x14ac:dyDescent="0.25">
      <c r="B60"/>
    </row>
    <row r="61" spans="2:2" x14ac:dyDescent="0.25">
      <c r="B61"/>
    </row>
    <row r="62" spans="2:2" x14ac:dyDescent="0.25">
      <c r="B62"/>
    </row>
    <row r="63" spans="2:2" x14ac:dyDescent="0.25">
      <c r="B63"/>
    </row>
    <row r="64" spans="2:2" x14ac:dyDescent="0.25">
      <c r="B64"/>
    </row>
    <row r="65" spans="2:2" x14ac:dyDescent="0.25">
      <c r="B65"/>
    </row>
    <row r="66" spans="2:2" x14ac:dyDescent="0.25">
      <c r="B66"/>
    </row>
    <row r="67" spans="2:2" x14ac:dyDescent="0.25">
      <c r="B67"/>
    </row>
    <row r="68" spans="2:2" x14ac:dyDescent="0.25">
      <c r="B68"/>
    </row>
    <row r="69" spans="2:2" x14ac:dyDescent="0.25">
      <c r="B69"/>
    </row>
    <row r="70" spans="2:2" x14ac:dyDescent="0.25">
      <c r="B70"/>
    </row>
    <row r="71" spans="2:2" x14ac:dyDescent="0.25">
      <c r="B71"/>
    </row>
    <row r="72" spans="2:2" x14ac:dyDescent="0.25">
      <c r="B72"/>
    </row>
    <row r="73" spans="2:2" x14ac:dyDescent="0.25">
      <c r="B73"/>
    </row>
    <row r="74" spans="2:2" x14ac:dyDescent="0.25">
      <c r="B74"/>
    </row>
    <row r="75" spans="2:2" x14ac:dyDescent="0.25">
      <c r="B75"/>
    </row>
    <row r="76" spans="2:2" x14ac:dyDescent="0.25">
      <c r="B76"/>
    </row>
    <row r="77" spans="2:2" x14ac:dyDescent="0.25">
      <c r="B77"/>
    </row>
    <row r="78" spans="2:2" x14ac:dyDescent="0.25">
      <c r="B78"/>
    </row>
    <row r="79" spans="2:2" x14ac:dyDescent="0.25">
      <c r="B79"/>
    </row>
    <row r="80" spans="2:2" x14ac:dyDescent="0.25">
      <c r="B80"/>
    </row>
    <row r="81" spans="2:2" x14ac:dyDescent="0.25">
      <c r="B81"/>
    </row>
    <row r="82" spans="2:2" x14ac:dyDescent="0.25">
      <c r="B82"/>
    </row>
    <row r="83" spans="2:2" x14ac:dyDescent="0.25">
      <c r="B83"/>
    </row>
    <row r="84" spans="2:2" x14ac:dyDescent="0.25">
      <c r="B84"/>
    </row>
    <row r="85" spans="2:2" x14ac:dyDescent="0.25">
      <c r="B85"/>
    </row>
    <row r="86" spans="2:2" x14ac:dyDescent="0.25">
      <c r="B86"/>
    </row>
    <row r="87" spans="2:2" x14ac:dyDescent="0.25">
      <c r="B87"/>
    </row>
    <row r="88" spans="2:2" x14ac:dyDescent="0.25">
      <c r="B88"/>
    </row>
    <row r="89" spans="2:2" x14ac:dyDescent="0.25">
      <c r="B89"/>
    </row>
    <row r="90" spans="2:2" x14ac:dyDescent="0.25">
      <c r="B90"/>
    </row>
    <row r="91" spans="2:2" x14ac:dyDescent="0.25">
      <c r="B91"/>
    </row>
    <row r="92" spans="2:2" x14ac:dyDescent="0.25">
      <c r="B92"/>
    </row>
    <row r="93" spans="2:2" x14ac:dyDescent="0.25">
      <c r="B93"/>
    </row>
    <row r="94" spans="2:2" x14ac:dyDescent="0.25">
      <c r="B94"/>
    </row>
    <row r="95" spans="2:2" x14ac:dyDescent="0.25">
      <c r="B95"/>
    </row>
    <row r="96" spans="2:2" x14ac:dyDescent="0.25">
      <c r="B96"/>
    </row>
    <row r="97" spans="2:2" x14ac:dyDescent="0.25">
      <c r="B97"/>
    </row>
    <row r="98" spans="2:2" x14ac:dyDescent="0.25">
      <c r="B98"/>
    </row>
    <row r="99" spans="2:2" x14ac:dyDescent="0.25">
      <c r="B99"/>
    </row>
    <row r="100" spans="2:2" x14ac:dyDescent="0.25">
      <c r="B100"/>
    </row>
    <row r="101" spans="2:2" x14ac:dyDescent="0.25">
      <c r="B101"/>
    </row>
    <row r="102" spans="2:2" x14ac:dyDescent="0.25">
      <c r="B102"/>
    </row>
    <row r="103" spans="2:2" x14ac:dyDescent="0.25">
      <c r="B103"/>
    </row>
    <row r="104" spans="2:2" x14ac:dyDescent="0.25">
      <c r="B104"/>
    </row>
    <row r="105" spans="2:2" x14ac:dyDescent="0.25">
      <c r="B105"/>
    </row>
    <row r="106" spans="2:2" x14ac:dyDescent="0.25">
      <c r="B106"/>
    </row>
    <row r="107" spans="2:2" x14ac:dyDescent="0.25">
      <c r="B107"/>
    </row>
    <row r="108" spans="2:2" x14ac:dyDescent="0.25">
      <c r="B108"/>
    </row>
    <row r="109" spans="2:2" x14ac:dyDescent="0.25">
      <c r="B109"/>
    </row>
    <row r="110" spans="2:2" x14ac:dyDescent="0.25">
      <c r="B110"/>
    </row>
    <row r="111" spans="2:2" x14ac:dyDescent="0.25">
      <c r="B111"/>
    </row>
    <row r="112" spans="2:2" x14ac:dyDescent="0.25">
      <c r="B112"/>
    </row>
    <row r="113" spans="2:2" x14ac:dyDescent="0.25">
      <c r="B113"/>
    </row>
    <row r="114" spans="2:2" x14ac:dyDescent="0.25">
      <c r="B114"/>
    </row>
    <row r="115" spans="2:2" x14ac:dyDescent="0.25">
      <c r="B115"/>
    </row>
    <row r="116" spans="2:2" x14ac:dyDescent="0.25">
      <c r="B116"/>
    </row>
    <row r="117" spans="2:2" x14ac:dyDescent="0.25">
      <c r="B117"/>
    </row>
    <row r="118" spans="2:2" x14ac:dyDescent="0.25">
      <c r="B118"/>
    </row>
    <row r="119" spans="2:2" x14ac:dyDescent="0.25">
      <c r="B119"/>
    </row>
    <row r="120" spans="2:2" x14ac:dyDescent="0.25">
      <c r="B120"/>
    </row>
    <row r="121" spans="2:2" x14ac:dyDescent="0.25">
      <c r="B121"/>
    </row>
    <row r="122" spans="2:2" x14ac:dyDescent="0.25">
      <c r="B122"/>
    </row>
    <row r="123" spans="2:2" x14ac:dyDescent="0.25">
      <c r="B123"/>
    </row>
    <row r="124" spans="2:2" x14ac:dyDescent="0.25">
      <c r="B124"/>
    </row>
    <row r="125" spans="2:2" x14ac:dyDescent="0.25">
      <c r="B125"/>
    </row>
    <row r="126" spans="2:2" x14ac:dyDescent="0.25">
      <c r="B126"/>
    </row>
    <row r="127" spans="2:2" x14ac:dyDescent="0.25">
      <c r="B127"/>
    </row>
    <row r="128" spans="2:2" x14ac:dyDescent="0.25">
      <c r="B128"/>
    </row>
    <row r="129" spans="2:2" x14ac:dyDescent="0.25">
      <c r="B129"/>
    </row>
    <row r="130" spans="2:2" x14ac:dyDescent="0.25">
      <c r="B130"/>
    </row>
    <row r="131" spans="2:2" x14ac:dyDescent="0.25">
      <c r="B131"/>
    </row>
    <row r="132" spans="2:2" x14ac:dyDescent="0.25">
      <c r="B132"/>
    </row>
    <row r="133" spans="2:2" x14ac:dyDescent="0.25">
      <c r="B133"/>
    </row>
    <row r="134" spans="2:2" x14ac:dyDescent="0.25">
      <c r="B134"/>
    </row>
    <row r="135" spans="2:2" x14ac:dyDescent="0.25">
      <c r="B135"/>
    </row>
    <row r="136" spans="2:2" x14ac:dyDescent="0.25">
      <c r="B136"/>
    </row>
    <row r="137" spans="2:2" x14ac:dyDescent="0.25">
      <c r="B137"/>
    </row>
    <row r="138" spans="2:2" x14ac:dyDescent="0.25">
      <c r="B138"/>
    </row>
    <row r="139" spans="2:2" x14ac:dyDescent="0.25">
      <c r="B139"/>
    </row>
    <row r="140" spans="2:2" x14ac:dyDescent="0.25">
      <c r="B140"/>
    </row>
    <row r="141" spans="2:2" x14ac:dyDescent="0.25">
      <c r="B141"/>
    </row>
    <row r="142" spans="2:2" x14ac:dyDescent="0.25">
      <c r="B142"/>
    </row>
    <row r="143" spans="2:2" x14ac:dyDescent="0.25">
      <c r="B143"/>
    </row>
    <row r="144" spans="2:2" x14ac:dyDescent="0.25">
      <c r="B144"/>
    </row>
    <row r="145" spans="2:2" x14ac:dyDescent="0.25">
      <c r="B145"/>
    </row>
    <row r="146" spans="2:2" x14ac:dyDescent="0.25">
      <c r="B146"/>
    </row>
    <row r="147" spans="2:2" x14ac:dyDescent="0.25">
      <c r="B147"/>
    </row>
    <row r="148" spans="2:2" x14ac:dyDescent="0.25">
      <c r="B148"/>
    </row>
    <row r="149" spans="2:2" x14ac:dyDescent="0.25">
      <c r="B149"/>
    </row>
    <row r="150" spans="2:2" x14ac:dyDescent="0.25">
      <c r="B150"/>
    </row>
    <row r="151" spans="2:2" x14ac:dyDescent="0.25">
      <c r="B151"/>
    </row>
    <row r="152" spans="2:2" x14ac:dyDescent="0.25">
      <c r="B152"/>
    </row>
    <row r="153" spans="2:2" x14ac:dyDescent="0.25">
      <c r="B153"/>
    </row>
    <row r="154" spans="2:2" x14ac:dyDescent="0.25">
      <c r="B154"/>
    </row>
    <row r="155" spans="2:2" x14ac:dyDescent="0.25">
      <c r="B155"/>
    </row>
    <row r="156" spans="2:2" x14ac:dyDescent="0.25">
      <c r="B156"/>
    </row>
    <row r="157" spans="2:2" x14ac:dyDescent="0.25">
      <c r="B157"/>
    </row>
    <row r="158" spans="2:2" x14ac:dyDescent="0.25">
      <c r="B158"/>
    </row>
    <row r="159" spans="2:2" x14ac:dyDescent="0.25">
      <c r="B159"/>
    </row>
    <row r="160" spans="2:2" x14ac:dyDescent="0.25">
      <c r="B160"/>
    </row>
    <row r="161" spans="2:2" x14ac:dyDescent="0.25">
      <c r="B161"/>
    </row>
    <row r="162" spans="2:2" x14ac:dyDescent="0.25">
      <c r="B162"/>
    </row>
    <row r="163" spans="2:2" x14ac:dyDescent="0.25">
      <c r="B163"/>
    </row>
    <row r="164" spans="2:2" x14ac:dyDescent="0.25">
      <c r="B164"/>
    </row>
    <row r="165" spans="2:2" x14ac:dyDescent="0.25">
      <c r="B165"/>
    </row>
    <row r="166" spans="2:2" x14ac:dyDescent="0.25">
      <c r="B166"/>
    </row>
    <row r="167" spans="2:2" x14ac:dyDescent="0.25">
      <c r="B167"/>
    </row>
    <row r="168" spans="2:2" x14ac:dyDescent="0.25">
      <c r="B168"/>
    </row>
    <row r="169" spans="2:2" x14ac:dyDescent="0.25">
      <c r="B169"/>
    </row>
    <row r="170" spans="2:2" x14ac:dyDescent="0.25">
      <c r="B170"/>
    </row>
    <row r="171" spans="2:2" x14ac:dyDescent="0.25">
      <c r="B171"/>
    </row>
    <row r="172" spans="2:2" x14ac:dyDescent="0.25">
      <c r="B172"/>
    </row>
    <row r="173" spans="2:2" x14ac:dyDescent="0.25">
      <c r="B173"/>
    </row>
    <row r="174" spans="2:2" x14ac:dyDescent="0.25">
      <c r="B174"/>
    </row>
    <row r="175" spans="2:2" x14ac:dyDescent="0.25">
      <c r="B175"/>
    </row>
    <row r="176" spans="2:2" x14ac:dyDescent="0.25">
      <c r="B176"/>
    </row>
    <row r="177" spans="2:2" x14ac:dyDescent="0.25">
      <c r="B177"/>
    </row>
    <row r="178" spans="2:2" x14ac:dyDescent="0.25">
      <c r="B178"/>
    </row>
    <row r="179" spans="2:2" x14ac:dyDescent="0.25">
      <c r="B179"/>
    </row>
    <row r="180" spans="2:2" x14ac:dyDescent="0.25">
      <c r="B180"/>
    </row>
    <row r="181" spans="2:2" x14ac:dyDescent="0.25">
      <c r="B181"/>
    </row>
    <row r="182" spans="2:2" x14ac:dyDescent="0.25">
      <c r="B182"/>
    </row>
    <row r="183" spans="2:2" x14ac:dyDescent="0.25">
      <c r="B183"/>
    </row>
    <row r="184" spans="2:2" x14ac:dyDescent="0.25">
      <c r="B184"/>
    </row>
    <row r="185" spans="2:2" x14ac:dyDescent="0.25">
      <c r="B185"/>
    </row>
    <row r="186" spans="2:2" x14ac:dyDescent="0.25">
      <c r="B186"/>
    </row>
    <row r="187" spans="2:2" x14ac:dyDescent="0.25">
      <c r="B187"/>
    </row>
    <row r="188" spans="2:2" x14ac:dyDescent="0.25">
      <c r="B188"/>
    </row>
    <row r="189" spans="2:2" x14ac:dyDescent="0.25">
      <c r="B189"/>
    </row>
    <row r="190" spans="2:2" x14ac:dyDescent="0.25">
      <c r="B190"/>
    </row>
    <row r="191" spans="2:2" x14ac:dyDescent="0.25">
      <c r="B191"/>
    </row>
    <row r="192" spans="2:2" x14ac:dyDescent="0.25">
      <c r="B192"/>
    </row>
    <row r="193" spans="2:2" x14ac:dyDescent="0.25">
      <c r="B193"/>
    </row>
    <row r="194" spans="2:2" x14ac:dyDescent="0.25">
      <c r="B194"/>
    </row>
    <row r="195" spans="2:2" x14ac:dyDescent="0.25">
      <c r="B195"/>
    </row>
    <row r="196" spans="2:2" x14ac:dyDescent="0.25">
      <c r="B196"/>
    </row>
    <row r="197" spans="2:2" x14ac:dyDescent="0.25">
      <c r="B197"/>
    </row>
    <row r="198" spans="2:2" x14ac:dyDescent="0.25">
      <c r="B198"/>
    </row>
    <row r="199" spans="2:2" x14ac:dyDescent="0.25">
      <c r="B199"/>
    </row>
    <row r="200" spans="2:2" x14ac:dyDescent="0.25">
      <c r="B200"/>
    </row>
    <row r="201" spans="2:2" x14ac:dyDescent="0.25">
      <c r="B201"/>
    </row>
    <row r="202" spans="2:2" x14ac:dyDescent="0.25">
      <c r="B202"/>
    </row>
    <row r="203" spans="2:2" x14ac:dyDescent="0.25">
      <c r="B203"/>
    </row>
    <row r="204" spans="2:2" x14ac:dyDescent="0.25">
      <c r="B204"/>
    </row>
    <row r="205" spans="2:2" x14ac:dyDescent="0.25">
      <c r="B205"/>
    </row>
    <row r="206" spans="2:2" x14ac:dyDescent="0.25">
      <c r="B206"/>
    </row>
    <row r="207" spans="2:2" x14ac:dyDescent="0.25">
      <c r="B207"/>
    </row>
    <row r="208" spans="2:2" x14ac:dyDescent="0.25">
      <c r="B208"/>
    </row>
    <row r="209" spans="2:2" x14ac:dyDescent="0.25">
      <c r="B209"/>
    </row>
    <row r="210" spans="2:2" x14ac:dyDescent="0.25">
      <c r="B210"/>
    </row>
    <row r="211" spans="2:2" x14ac:dyDescent="0.25">
      <c r="B211"/>
    </row>
    <row r="212" spans="2:2" x14ac:dyDescent="0.25">
      <c r="B212"/>
    </row>
    <row r="213" spans="2:2" x14ac:dyDescent="0.25">
      <c r="B213"/>
    </row>
    <row r="214" spans="2:2" x14ac:dyDescent="0.25">
      <c r="B214"/>
    </row>
    <row r="215" spans="2:2" x14ac:dyDescent="0.25">
      <c r="B215"/>
    </row>
    <row r="216" spans="2:2" x14ac:dyDescent="0.25">
      <c r="B216"/>
    </row>
    <row r="217" spans="2:2" x14ac:dyDescent="0.25">
      <c r="B217"/>
    </row>
    <row r="218" spans="2:2" x14ac:dyDescent="0.25">
      <c r="B218"/>
    </row>
    <row r="219" spans="2:2" x14ac:dyDescent="0.25">
      <c r="B219"/>
    </row>
    <row r="220" spans="2:2" x14ac:dyDescent="0.25">
      <c r="B220"/>
    </row>
    <row r="221" spans="2:2" x14ac:dyDescent="0.25">
      <c r="B221"/>
    </row>
    <row r="222" spans="2:2" x14ac:dyDescent="0.25">
      <c r="B222"/>
    </row>
    <row r="223" spans="2:2" x14ac:dyDescent="0.25">
      <c r="B223"/>
    </row>
    <row r="224" spans="2:2" x14ac:dyDescent="0.25">
      <c r="B224"/>
    </row>
    <row r="225" spans="2:2" x14ac:dyDescent="0.25">
      <c r="B225"/>
    </row>
    <row r="226" spans="2:2" x14ac:dyDescent="0.25">
      <c r="B226"/>
    </row>
    <row r="227" spans="2:2" x14ac:dyDescent="0.25">
      <c r="B227"/>
    </row>
    <row r="228" spans="2:2" x14ac:dyDescent="0.25">
      <c r="B228"/>
    </row>
    <row r="229" spans="2:2" x14ac:dyDescent="0.25">
      <c r="B229"/>
    </row>
    <row r="230" spans="2:2" x14ac:dyDescent="0.25">
      <c r="B230"/>
    </row>
    <row r="231" spans="2:2" x14ac:dyDescent="0.25">
      <c r="B231"/>
    </row>
    <row r="232" spans="2:2" x14ac:dyDescent="0.25">
      <c r="B232"/>
    </row>
    <row r="233" spans="2:2" x14ac:dyDescent="0.25">
      <c r="B233"/>
    </row>
    <row r="234" spans="2:2" x14ac:dyDescent="0.25">
      <c r="B234"/>
    </row>
    <row r="235" spans="2:2" x14ac:dyDescent="0.25">
      <c r="B235"/>
    </row>
    <row r="236" spans="2:2" x14ac:dyDescent="0.25">
      <c r="B236"/>
    </row>
    <row r="237" spans="2:2" x14ac:dyDescent="0.25">
      <c r="B237"/>
    </row>
    <row r="238" spans="2:2" x14ac:dyDescent="0.25">
      <c r="B238"/>
    </row>
    <row r="239" spans="2:2" x14ac:dyDescent="0.25">
      <c r="B239"/>
    </row>
    <row r="240" spans="2:2" x14ac:dyDescent="0.25">
      <c r="B240"/>
    </row>
    <row r="241" spans="2:2" x14ac:dyDescent="0.25">
      <c r="B241"/>
    </row>
    <row r="242" spans="2:2" x14ac:dyDescent="0.25">
      <c r="B242"/>
    </row>
    <row r="243" spans="2:2" x14ac:dyDescent="0.25">
      <c r="B243"/>
    </row>
    <row r="244" spans="2:2" x14ac:dyDescent="0.25">
      <c r="B244"/>
    </row>
    <row r="245" spans="2:2" x14ac:dyDescent="0.25">
      <c r="B245"/>
    </row>
    <row r="246" spans="2:2" x14ac:dyDescent="0.25">
      <c r="B246"/>
    </row>
    <row r="247" spans="2:2" x14ac:dyDescent="0.25">
      <c r="B247"/>
    </row>
    <row r="248" spans="2:2" x14ac:dyDescent="0.25">
      <c r="B248"/>
    </row>
    <row r="249" spans="2:2" x14ac:dyDescent="0.25">
      <c r="B249"/>
    </row>
    <row r="250" spans="2:2" x14ac:dyDescent="0.25">
      <c r="B250"/>
    </row>
    <row r="251" spans="2:2" x14ac:dyDescent="0.25">
      <c r="B251"/>
    </row>
    <row r="252" spans="2:2" x14ac:dyDescent="0.25">
      <c r="B252"/>
    </row>
    <row r="253" spans="2:2" x14ac:dyDescent="0.25">
      <c r="B253"/>
    </row>
    <row r="254" spans="2:2" x14ac:dyDescent="0.25">
      <c r="B254"/>
    </row>
    <row r="255" spans="2:2" x14ac:dyDescent="0.25">
      <c r="B255"/>
    </row>
    <row r="256" spans="2:2" x14ac:dyDescent="0.25">
      <c r="B256"/>
    </row>
    <row r="257" spans="2:2" x14ac:dyDescent="0.25">
      <c r="B257"/>
    </row>
    <row r="258" spans="2:2" x14ac:dyDescent="0.25">
      <c r="B258"/>
    </row>
    <row r="259" spans="2:2" x14ac:dyDescent="0.25">
      <c r="B259"/>
    </row>
    <row r="260" spans="2:2" x14ac:dyDescent="0.25">
      <c r="B260"/>
    </row>
    <row r="261" spans="2:2" x14ac:dyDescent="0.25">
      <c r="B261"/>
    </row>
    <row r="262" spans="2:2" x14ac:dyDescent="0.25">
      <c r="B262"/>
    </row>
    <row r="263" spans="2:2" x14ac:dyDescent="0.25">
      <c r="B263"/>
    </row>
    <row r="264" spans="2:2" x14ac:dyDescent="0.25">
      <c r="B264"/>
    </row>
    <row r="265" spans="2:2" x14ac:dyDescent="0.25">
      <c r="B265"/>
    </row>
    <row r="266" spans="2:2" x14ac:dyDescent="0.25">
      <c r="B266"/>
    </row>
    <row r="267" spans="2:2" x14ac:dyDescent="0.25">
      <c r="B267"/>
    </row>
    <row r="268" spans="2:2" x14ac:dyDescent="0.25">
      <c r="B268"/>
    </row>
    <row r="269" spans="2:2" x14ac:dyDescent="0.25">
      <c r="B269"/>
    </row>
    <row r="270" spans="2:2" x14ac:dyDescent="0.25">
      <c r="B270"/>
    </row>
    <row r="271" spans="2:2" x14ac:dyDescent="0.25">
      <c r="B271"/>
    </row>
    <row r="272" spans="2:2" x14ac:dyDescent="0.25">
      <c r="B272"/>
    </row>
    <row r="273" spans="2:2" x14ac:dyDescent="0.25">
      <c r="B273"/>
    </row>
    <row r="274" spans="2:2" x14ac:dyDescent="0.25">
      <c r="B274"/>
    </row>
    <row r="275" spans="2:2" x14ac:dyDescent="0.25">
      <c r="B275"/>
    </row>
    <row r="276" spans="2:2" x14ac:dyDescent="0.25">
      <c r="B276"/>
    </row>
    <row r="277" spans="2:2" x14ac:dyDescent="0.25">
      <c r="B277"/>
    </row>
    <row r="278" spans="2:2" x14ac:dyDescent="0.25">
      <c r="B278"/>
    </row>
    <row r="279" spans="2:2" x14ac:dyDescent="0.25">
      <c r="B279"/>
    </row>
    <row r="280" spans="2:2" x14ac:dyDescent="0.25">
      <c r="B280"/>
    </row>
    <row r="281" spans="2:2" x14ac:dyDescent="0.25">
      <c r="B281"/>
    </row>
    <row r="282" spans="2:2" x14ac:dyDescent="0.25">
      <c r="B282"/>
    </row>
    <row r="283" spans="2:2" x14ac:dyDescent="0.25">
      <c r="B283"/>
    </row>
    <row r="284" spans="2:2" x14ac:dyDescent="0.25">
      <c r="B284"/>
    </row>
    <row r="285" spans="2:2" x14ac:dyDescent="0.25">
      <c r="B285"/>
    </row>
    <row r="286" spans="2:2" x14ac:dyDescent="0.25">
      <c r="B286"/>
    </row>
    <row r="287" spans="2:2" x14ac:dyDescent="0.25">
      <c r="B287"/>
    </row>
    <row r="288" spans="2:2" x14ac:dyDescent="0.25">
      <c r="B288"/>
    </row>
    <row r="289" spans="2:2" x14ac:dyDescent="0.25">
      <c r="B289"/>
    </row>
    <row r="290" spans="2:2" x14ac:dyDescent="0.25">
      <c r="B290"/>
    </row>
    <row r="291" spans="2:2" x14ac:dyDescent="0.25">
      <c r="B291"/>
    </row>
    <row r="292" spans="2:2" x14ac:dyDescent="0.25">
      <c r="B292"/>
    </row>
    <row r="293" spans="2:2" x14ac:dyDescent="0.25">
      <c r="B293"/>
    </row>
    <row r="294" spans="2:2" x14ac:dyDescent="0.25">
      <c r="B294"/>
    </row>
    <row r="295" spans="2:2" x14ac:dyDescent="0.25">
      <c r="B295"/>
    </row>
    <row r="296" spans="2:2" x14ac:dyDescent="0.25">
      <c r="B296"/>
    </row>
    <row r="297" spans="2:2" x14ac:dyDescent="0.25">
      <c r="B297"/>
    </row>
    <row r="298" spans="2:2" x14ac:dyDescent="0.25">
      <c r="B298"/>
    </row>
    <row r="299" spans="2:2" x14ac:dyDescent="0.25">
      <c r="B299"/>
    </row>
    <row r="300" spans="2:2" x14ac:dyDescent="0.25">
      <c r="B300"/>
    </row>
    <row r="301" spans="2:2" x14ac:dyDescent="0.25">
      <c r="B301"/>
    </row>
    <row r="302" spans="2:2" x14ac:dyDescent="0.25">
      <c r="B302"/>
    </row>
    <row r="303" spans="2:2" x14ac:dyDescent="0.25">
      <c r="B303"/>
    </row>
    <row r="304" spans="2:2" x14ac:dyDescent="0.25">
      <c r="B304"/>
    </row>
    <row r="305" spans="2:2" x14ac:dyDescent="0.25">
      <c r="B305"/>
    </row>
    <row r="306" spans="2:2" x14ac:dyDescent="0.25">
      <c r="B306"/>
    </row>
    <row r="307" spans="2:2" x14ac:dyDescent="0.25">
      <c r="B307"/>
    </row>
    <row r="308" spans="2:2" x14ac:dyDescent="0.25">
      <c r="B308"/>
    </row>
    <row r="309" spans="2:2" x14ac:dyDescent="0.25">
      <c r="B309"/>
    </row>
    <row r="310" spans="2:2" x14ac:dyDescent="0.25">
      <c r="B310"/>
    </row>
    <row r="311" spans="2:2" x14ac:dyDescent="0.25">
      <c r="B311"/>
    </row>
    <row r="312" spans="2:2" x14ac:dyDescent="0.25">
      <c r="B312"/>
    </row>
    <row r="313" spans="2:2" x14ac:dyDescent="0.25">
      <c r="B313"/>
    </row>
    <row r="314" spans="2:2" x14ac:dyDescent="0.25">
      <c r="B314"/>
    </row>
    <row r="315" spans="2:2" x14ac:dyDescent="0.25">
      <c r="B315"/>
    </row>
    <row r="316" spans="2:2" x14ac:dyDescent="0.25">
      <c r="B316"/>
    </row>
    <row r="317" spans="2:2" x14ac:dyDescent="0.25">
      <c r="B317"/>
    </row>
    <row r="318" spans="2:2" x14ac:dyDescent="0.25">
      <c r="B318"/>
    </row>
    <row r="319" spans="2:2" x14ac:dyDescent="0.25">
      <c r="B319"/>
    </row>
    <row r="320" spans="2:2" x14ac:dyDescent="0.25">
      <c r="B320"/>
    </row>
    <row r="321" spans="1:2" x14ac:dyDescent="0.25">
      <c r="B321"/>
    </row>
    <row r="322" spans="1:2" x14ac:dyDescent="0.25">
      <c r="B322"/>
    </row>
    <row r="323" spans="1:2" x14ac:dyDescent="0.25">
      <c r="B323"/>
    </row>
    <row r="324" spans="1:2" x14ac:dyDescent="0.25">
      <c r="B324"/>
    </row>
    <row r="325" spans="1:2" x14ac:dyDescent="0.25">
      <c r="B325"/>
    </row>
    <row r="326" spans="1:2" x14ac:dyDescent="0.25">
      <c r="B326"/>
    </row>
    <row r="327" spans="1:2" ht="18.75" x14ac:dyDescent="0.3">
      <c r="A327" s="1"/>
      <c r="B327" s="2"/>
    </row>
  </sheetData>
  <mergeCells count="1">
    <mergeCell ref="A1:B1"/>
  </mergeCells>
  <pageMargins left="0.7" right="0.7" top="0.75" bottom="0.75"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view="pageBreakPreview" topLeftCell="A4" zoomScaleSheetLayoutView="100" workbookViewId="0">
      <selection activeCell="D15" sqref="D15"/>
    </sheetView>
  </sheetViews>
  <sheetFormatPr defaultRowHeight="15" x14ac:dyDescent="0.25"/>
  <cols>
    <col min="1" max="1" width="4.85546875" customWidth="1"/>
    <col min="2" max="2" width="37.5703125" customWidth="1"/>
    <col min="3" max="3" width="72.140625" customWidth="1"/>
    <col min="4" max="4" width="16.7109375" customWidth="1"/>
  </cols>
  <sheetData>
    <row r="1" spans="1:4" ht="18.75" x14ac:dyDescent="0.25">
      <c r="A1" s="143" t="s">
        <v>168</v>
      </c>
      <c r="B1" s="143"/>
      <c r="C1" s="143"/>
      <c r="D1" s="143"/>
    </row>
    <row r="2" spans="1:4" ht="37.5" customHeight="1" x14ac:dyDescent="0.25">
      <c r="A2" s="162" t="s">
        <v>56</v>
      </c>
      <c r="B2" s="162" t="s">
        <v>169</v>
      </c>
      <c r="C2" s="162" t="s">
        <v>170</v>
      </c>
      <c r="D2" s="162" t="s">
        <v>171</v>
      </c>
    </row>
    <row r="3" spans="1:4" ht="44.25" customHeight="1" x14ac:dyDescent="0.25">
      <c r="A3" s="61">
        <v>1</v>
      </c>
      <c r="B3" s="29" t="s">
        <v>173</v>
      </c>
      <c r="C3" s="71"/>
      <c r="D3" s="21"/>
    </row>
    <row r="4" spans="1:4" ht="93" customHeight="1" x14ac:dyDescent="0.25">
      <c r="A4" s="61">
        <v>2</v>
      </c>
      <c r="B4" s="29" t="s">
        <v>174</v>
      </c>
      <c r="C4" s="274" t="s">
        <v>763</v>
      </c>
      <c r="D4" s="21">
        <v>1</v>
      </c>
    </row>
    <row r="5" spans="1:4" ht="177.75" customHeight="1" x14ac:dyDescent="0.25">
      <c r="A5" s="61"/>
      <c r="B5" s="29" t="s">
        <v>175</v>
      </c>
      <c r="C5" s="351" t="s">
        <v>782</v>
      </c>
      <c r="D5" s="21">
        <v>621</v>
      </c>
    </row>
    <row r="6" spans="1:4" ht="186" customHeight="1" x14ac:dyDescent="0.25">
      <c r="A6" s="61">
        <v>4</v>
      </c>
      <c r="B6" s="65" t="s">
        <v>158</v>
      </c>
      <c r="C6" s="277" t="s">
        <v>783</v>
      </c>
      <c r="D6" s="21">
        <v>1984</v>
      </c>
    </row>
    <row r="7" spans="1:4" ht="18.75" x14ac:dyDescent="0.3">
      <c r="A7" s="1"/>
      <c r="B7" s="1"/>
      <c r="C7" s="1"/>
      <c r="D7" s="1"/>
    </row>
  </sheetData>
  <pageMargins left="0.70866141732283472" right="0.70866141732283472" top="0.74803149606299213" bottom="0.74803149606299213" header="0.31496062992125984" footer="0.31496062992125984"/>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view="pageBreakPreview" zoomScale="90" zoomScaleSheetLayoutView="90" workbookViewId="0">
      <selection activeCell="K5" sqref="K5"/>
    </sheetView>
  </sheetViews>
  <sheetFormatPr defaultRowHeight="15" x14ac:dyDescent="0.25"/>
  <cols>
    <col min="1" max="1" width="4.85546875" customWidth="1"/>
    <col min="2" max="2" width="27.140625" customWidth="1"/>
    <col min="3" max="3" width="16.85546875" customWidth="1"/>
    <col min="4" max="4" width="16.5703125" customWidth="1"/>
    <col min="5" max="5" width="57" customWidth="1"/>
  </cols>
  <sheetData>
    <row r="1" spans="1:5" ht="18.75" x14ac:dyDescent="0.25">
      <c r="A1" s="468" t="s">
        <v>142</v>
      </c>
      <c r="B1" s="468"/>
      <c r="C1" s="468"/>
      <c r="D1" s="468"/>
      <c r="E1" s="468"/>
    </row>
    <row r="2" spans="1:5" ht="39" customHeight="1" x14ac:dyDescent="0.25">
      <c r="A2" s="159" t="s">
        <v>56</v>
      </c>
      <c r="B2" s="159" t="s">
        <v>143</v>
      </c>
      <c r="C2" s="159" t="s">
        <v>144</v>
      </c>
      <c r="D2" s="159" t="s">
        <v>145</v>
      </c>
      <c r="E2" s="159" t="s">
        <v>146</v>
      </c>
    </row>
    <row r="3" spans="1:5" ht="47.25" x14ac:dyDescent="0.25">
      <c r="A3" s="64">
        <v>1</v>
      </c>
      <c r="B3" s="64" t="s">
        <v>147</v>
      </c>
      <c r="C3" s="375">
        <v>36</v>
      </c>
      <c r="D3" s="375">
        <v>2</v>
      </c>
      <c r="E3" s="370" t="s">
        <v>788</v>
      </c>
    </row>
    <row r="4" spans="1:5" ht="18.75" x14ac:dyDescent="0.25">
      <c r="A4" s="29">
        <v>2</v>
      </c>
      <c r="B4" s="64" t="s">
        <v>148</v>
      </c>
      <c r="C4" s="375">
        <v>0</v>
      </c>
      <c r="D4" s="375">
        <v>0</v>
      </c>
      <c r="E4" s="371"/>
    </row>
    <row r="5" spans="1:5" ht="47.25" x14ac:dyDescent="0.25">
      <c r="A5" s="64">
        <v>3</v>
      </c>
      <c r="B5" s="64" t="s">
        <v>149</v>
      </c>
      <c r="C5" s="376">
        <v>36</v>
      </c>
      <c r="D5" s="376">
        <v>1</v>
      </c>
      <c r="E5" s="152" t="s">
        <v>790</v>
      </c>
    </row>
    <row r="6" spans="1:5" ht="47.25" x14ac:dyDescent="0.25">
      <c r="A6" s="469">
        <v>4</v>
      </c>
      <c r="B6" s="469" t="s">
        <v>150</v>
      </c>
      <c r="C6" s="377">
        <v>108</v>
      </c>
      <c r="D6" s="376">
        <v>2</v>
      </c>
      <c r="E6" s="372" t="s">
        <v>791</v>
      </c>
    </row>
    <row r="7" spans="1:5" ht="31.5" x14ac:dyDescent="0.25">
      <c r="A7" s="469"/>
      <c r="B7" s="469"/>
      <c r="C7" s="378">
        <v>108</v>
      </c>
      <c r="D7" s="375">
        <v>1</v>
      </c>
      <c r="E7" s="372" t="s">
        <v>792</v>
      </c>
    </row>
    <row r="8" spans="1:5" ht="47.25" x14ac:dyDescent="0.25">
      <c r="A8" s="469"/>
      <c r="B8" s="469"/>
      <c r="C8" s="377">
        <v>108</v>
      </c>
      <c r="D8" s="376">
        <v>1</v>
      </c>
      <c r="E8" s="372" t="s">
        <v>793</v>
      </c>
    </row>
    <row r="9" spans="1:5" ht="78.75" x14ac:dyDescent="0.25">
      <c r="A9" s="29"/>
      <c r="B9" s="54"/>
      <c r="C9" s="374">
        <v>108</v>
      </c>
      <c r="D9" s="374">
        <v>1</v>
      </c>
      <c r="E9" s="152" t="s">
        <v>795</v>
      </c>
    </row>
    <row r="10" spans="1:5" ht="47.25" x14ac:dyDescent="0.25">
      <c r="A10" s="54"/>
      <c r="B10" s="240" t="s">
        <v>151</v>
      </c>
      <c r="C10" s="377">
        <v>108</v>
      </c>
      <c r="D10" s="376">
        <v>1</v>
      </c>
      <c r="E10" s="372" t="s">
        <v>794</v>
      </c>
    </row>
    <row r="11" spans="1:5" ht="31.5" x14ac:dyDescent="0.25">
      <c r="A11" s="54"/>
      <c r="B11" s="240" t="s">
        <v>151</v>
      </c>
      <c r="C11" s="377">
        <v>108</v>
      </c>
      <c r="D11" s="373">
        <v>1</v>
      </c>
      <c r="E11" s="372" t="s">
        <v>792</v>
      </c>
    </row>
    <row r="12" spans="1:5" ht="15.75" x14ac:dyDescent="0.25">
      <c r="A12" s="54"/>
      <c r="B12" s="54"/>
      <c r="C12" s="54"/>
      <c r="D12" s="54"/>
      <c r="E12" s="372"/>
    </row>
  </sheetData>
  <mergeCells count="3">
    <mergeCell ref="A1:E1"/>
    <mergeCell ref="A6:A8"/>
    <mergeCell ref="B6:B8"/>
  </mergeCells>
  <pageMargins left="0.7" right="0.7" top="0.75" bottom="0.75" header="0.3" footer="0.3"/>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9"/>
  <sheetViews>
    <sheetView view="pageBreakPreview" zoomScale="90" zoomScaleNormal="80" zoomScaleSheetLayoutView="90" workbookViewId="0">
      <selection activeCell="E17" sqref="E17"/>
    </sheetView>
  </sheetViews>
  <sheetFormatPr defaultColWidth="9.140625" defaultRowHeight="15" x14ac:dyDescent="0.25"/>
  <cols>
    <col min="1" max="1" width="11.42578125" style="37" customWidth="1"/>
    <col min="2" max="2" width="12.5703125" style="37" customWidth="1"/>
    <col min="3" max="3" width="21.28515625" style="37" customWidth="1"/>
    <col min="4" max="4" width="13.140625" style="37" customWidth="1"/>
    <col min="5" max="5" width="24" style="37" customWidth="1"/>
    <col min="6" max="6" width="21.5703125" style="37" customWidth="1"/>
    <col min="7" max="7" width="11.28515625" style="37" customWidth="1"/>
    <col min="8" max="8" width="12.5703125" style="37" customWidth="1"/>
    <col min="9" max="9" width="11.5703125" style="37" customWidth="1"/>
    <col min="10" max="10" width="11.28515625" style="37" bestFit="1" customWidth="1"/>
    <col min="11" max="11" width="23.85546875" style="37" customWidth="1"/>
    <col min="12" max="12" width="22.140625" style="37" customWidth="1"/>
    <col min="13" max="13" width="18.42578125" style="37" customWidth="1"/>
    <col min="14" max="33" width="9.140625" style="37"/>
    <col min="34" max="34" width="12.28515625" style="37" bestFit="1" customWidth="1"/>
    <col min="35" max="16384" width="9.140625" style="37"/>
  </cols>
  <sheetData>
    <row r="1" spans="1:13" ht="18.75" customHeight="1" x14ac:dyDescent="0.25">
      <c r="A1" s="454" t="s">
        <v>118</v>
      </c>
      <c r="B1" s="454"/>
      <c r="C1" s="454"/>
      <c r="D1" s="454"/>
      <c r="E1" s="454"/>
      <c r="F1" s="454"/>
      <c r="G1" s="454"/>
      <c r="H1" s="454"/>
      <c r="I1" s="454"/>
      <c r="J1" s="454"/>
      <c r="K1" s="454"/>
      <c r="L1" s="454"/>
    </row>
    <row r="2" spans="1:13" ht="19.5" customHeight="1" x14ac:dyDescent="0.3">
      <c r="A2" s="470" t="s">
        <v>41</v>
      </c>
      <c r="B2" s="470"/>
      <c r="C2" s="470"/>
      <c r="D2" s="470"/>
      <c r="E2" s="470"/>
      <c r="F2" s="470"/>
      <c r="G2" s="470"/>
      <c r="H2" s="470"/>
      <c r="I2" s="470"/>
      <c r="J2" s="470"/>
      <c r="K2" s="470"/>
      <c r="L2" s="470"/>
    </row>
    <row r="3" spans="1:13" ht="18.75" x14ac:dyDescent="0.3">
      <c r="A3" s="433" t="s">
        <v>17</v>
      </c>
      <c r="B3" s="463" t="s">
        <v>11</v>
      </c>
      <c r="C3" s="463"/>
      <c r="D3" s="463"/>
      <c r="E3" s="463"/>
      <c r="F3" s="463"/>
      <c r="G3" s="463"/>
      <c r="H3" s="463"/>
      <c r="I3" s="463"/>
      <c r="J3" s="463"/>
      <c r="K3" s="463"/>
      <c r="L3" s="463"/>
    </row>
    <row r="4" spans="1:13" ht="19.5" customHeight="1" x14ac:dyDescent="0.25">
      <c r="A4" s="433"/>
      <c r="B4" s="433" t="s">
        <v>12</v>
      </c>
      <c r="C4" s="433" t="s">
        <v>18</v>
      </c>
      <c r="D4" s="433" t="s">
        <v>119</v>
      </c>
      <c r="E4" s="433"/>
      <c r="F4" s="433" t="s">
        <v>13</v>
      </c>
      <c r="G4" s="423" t="s">
        <v>224</v>
      </c>
      <c r="H4" s="433" t="s">
        <v>74</v>
      </c>
      <c r="I4" s="433" t="s">
        <v>78</v>
      </c>
      <c r="J4" s="433" t="s">
        <v>14</v>
      </c>
      <c r="K4" s="433" t="s">
        <v>43</v>
      </c>
      <c r="L4" s="433" t="s">
        <v>15</v>
      </c>
    </row>
    <row r="5" spans="1:13" ht="37.5" customHeight="1" x14ac:dyDescent="0.25">
      <c r="A5" s="433"/>
      <c r="B5" s="433"/>
      <c r="C5" s="433"/>
      <c r="D5" s="162" t="s">
        <v>121</v>
      </c>
      <c r="E5" s="162" t="s">
        <v>120</v>
      </c>
      <c r="F5" s="433"/>
      <c r="G5" s="425"/>
      <c r="H5" s="433"/>
      <c r="I5" s="433"/>
      <c r="J5" s="433"/>
      <c r="K5" s="433"/>
      <c r="L5" s="433"/>
    </row>
    <row r="6" spans="1:13" s="74" customFormat="1" ht="36" customHeight="1" x14ac:dyDescent="0.3">
      <c r="A6" s="231">
        <v>65</v>
      </c>
      <c r="B6" s="97">
        <v>1</v>
      </c>
      <c r="C6" s="97">
        <v>3</v>
      </c>
      <c r="D6" s="97">
        <v>2</v>
      </c>
      <c r="E6" s="97">
        <v>0</v>
      </c>
      <c r="F6" s="97">
        <v>4</v>
      </c>
      <c r="G6" s="97">
        <v>2</v>
      </c>
      <c r="H6" s="97">
        <v>17</v>
      </c>
      <c r="I6" s="97">
        <v>0</v>
      </c>
      <c r="J6" s="97">
        <v>25</v>
      </c>
      <c r="K6" s="97">
        <v>12</v>
      </c>
      <c r="L6" s="97">
        <v>22</v>
      </c>
      <c r="M6" s="84"/>
    </row>
    <row r="7" spans="1:13" ht="18.75" customHeight="1" x14ac:dyDescent="0.3">
      <c r="A7" s="471" t="str">
        <f>IF(A6=B6+C6+D6+E6+F6+G6+H6+I6+J6+K6+L6-A10,"ПРАВИЛЬНО"," НЕПРАВИЛЬНО")</f>
        <v>ПРАВИЛЬНО</v>
      </c>
      <c r="B7" s="472"/>
      <c r="C7" s="473" t="s">
        <v>16</v>
      </c>
      <c r="D7" s="473"/>
      <c r="E7" s="473"/>
      <c r="F7" s="473"/>
      <c r="G7" s="473"/>
      <c r="H7" s="473"/>
      <c r="I7" s="473"/>
      <c r="J7" s="473"/>
      <c r="K7" s="473"/>
      <c r="L7" s="474"/>
      <c r="M7" s="85"/>
    </row>
    <row r="8" spans="1:13" ht="36" customHeight="1" x14ac:dyDescent="0.25">
      <c r="A8" s="98">
        <v>100</v>
      </c>
      <c r="B8" s="98">
        <v>1.5384615384615385</v>
      </c>
      <c r="C8" s="98">
        <v>4.6153846153846159</v>
      </c>
      <c r="D8" s="98">
        <v>3.0769230769230771</v>
      </c>
      <c r="E8" s="98">
        <v>0</v>
      </c>
      <c r="F8" s="98">
        <v>6.1538461538461542</v>
      </c>
      <c r="G8" s="98">
        <v>3.0769230769230771</v>
      </c>
      <c r="H8" s="98">
        <v>12.307692307692308</v>
      </c>
      <c r="I8" s="98">
        <v>0</v>
      </c>
      <c r="J8" s="98">
        <v>33.846153846153847</v>
      </c>
      <c r="K8" s="98">
        <v>12.307692307692308</v>
      </c>
      <c r="L8" s="98">
        <v>23.076923076923077</v>
      </c>
      <c r="M8" s="218"/>
    </row>
    <row r="9" spans="1:13" ht="19.5" customHeight="1" x14ac:dyDescent="0.3">
      <c r="A9" s="463" t="s">
        <v>195</v>
      </c>
      <c r="B9" s="463"/>
      <c r="C9" s="463"/>
      <c r="D9" s="463"/>
      <c r="E9" s="463"/>
      <c r="F9" s="463"/>
      <c r="G9" s="463"/>
      <c r="H9" s="463"/>
      <c r="I9" s="463"/>
      <c r="J9" s="463"/>
      <c r="K9" s="463"/>
      <c r="L9" s="463"/>
      <c r="M9" s="85"/>
    </row>
    <row r="10" spans="1:13" s="59" customFormat="1" ht="36" customHeight="1" x14ac:dyDescent="0.25">
      <c r="A10" s="93">
        <v>23</v>
      </c>
      <c r="B10" s="21">
        <v>0</v>
      </c>
      <c r="C10" s="21">
        <v>0</v>
      </c>
      <c r="D10" s="21">
        <v>0</v>
      </c>
      <c r="E10" s="21">
        <v>0</v>
      </c>
      <c r="F10" s="21"/>
      <c r="G10" s="21">
        <v>0</v>
      </c>
      <c r="H10" s="21">
        <v>9</v>
      </c>
      <c r="I10" s="21"/>
      <c r="J10" s="21">
        <v>3</v>
      </c>
      <c r="K10" s="21">
        <v>4</v>
      </c>
      <c r="L10" s="21">
        <v>7</v>
      </c>
    </row>
    <row r="11" spans="1:13" ht="19.5" customHeight="1" x14ac:dyDescent="0.25">
      <c r="A11" s="462" t="s">
        <v>189</v>
      </c>
      <c r="B11" s="462"/>
      <c r="C11" s="462"/>
      <c r="D11" s="462"/>
      <c r="E11" s="462"/>
      <c r="F11" s="462"/>
      <c r="G11" s="462"/>
      <c r="H11" s="462"/>
      <c r="I11" s="462"/>
      <c r="J11" s="462"/>
      <c r="K11" s="462"/>
      <c r="L11" s="462"/>
    </row>
    <row r="12" spans="1:13" s="75" customFormat="1" ht="36" customHeight="1" x14ac:dyDescent="0.3">
      <c r="A12" s="34">
        <v>17</v>
      </c>
      <c r="B12" s="141">
        <v>0</v>
      </c>
      <c r="C12" s="141">
        <v>0</v>
      </c>
      <c r="D12" s="141">
        <v>0</v>
      </c>
      <c r="E12" s="141">
        <v>0</v>
      </c>
      <c r="F12" s="141"/>
      <c r="G12" s="141">
        <v>0</v>
      </c>
      <c r="H12" s="141">
        <v>1</v>
      </c>
      <c r="I12" s="141">
        <v>0</v>
      </c>
      <c r="J12" s="141">
        <v>8</v>
      </c>
      <c r="K12" s="141">
        <v>4</v>
      </c>
      <c r="L12" s="141">
        <v>4</v>
      </c>
    </row>
    <row r="13" spans="1:13" s="75" customFormat="1" ht="18.75" x14ac:dyDescent="0.3"/>
    <row r="14" spans="1:13" s="75" customFormat="1" ht="18.75" x14ac:dyDescent="0.3"/>
    <row r="15" spans="1:13" s="75" customFormat="1" ht="18.75" x14ac:dyDescent="0.3"/>
    <row r="16" spans="1:13" s="75" customFormat="1" ht="18.75" x14ac:dyDescent="0.3"/>
    <row r="17" s="75" customFormat="1" ht="18.75" x14ac:dyDescent="0.3"/>
    <row r="18" s="75" customFormat="1" ht="18.75" x14ac:dyDescent="0.3"/>
    <row r="19" s="75" customFormat="1" ht="18.75" x14ac:dyDescent="0.3"/>
    <row r="20" s="75" customFormat="1" ht="18.75" x14ac:dyDescent="0.3"/>
    <row r="21" s="75" customFormat="1" ht="18.75" x14ac:dyDescent="0.3"/>
    <row r="22" s="75" customFormat="1" ht="18.75" x14ac:dyDescent="0.3"/>
    <row r="23" s="75" customFormat="1" ht="18.75" x14ac:dyDescent="0.3"/>
    <row r="24" s="75" customFormat="1" ht="18.75" x14ac:dyDescent="0.3"/>
    <row r="25" s="75" customFormat="1" ht="18.75" x14ac:dyDescent="0.3"/>
    <row r="26" s="75" customFormat="1" ht="18.75" x14ac:dyDescent="0.3"/>
    <row r="27" s="75" customFormat="1" ht="18.75" x14ac:dyDescent="0.3"/>
    <row r="28" s="75" customFormat="1" ht="18.75" x14ac:dyDescent="0.3"/>
    <row r="29" s="75" customFormat="1" ht="18.75" x14ac:dyDescent="0.3"/>
    <row r="30" s="75" customFormat="1" ht="18.75" x14ac:dyDescent="0.3"/>
    <row r="31" s="75" customFormat="1" ht="18.75" x14ac:dyDescent="0.3"/>
    <row r="32" s="75" customFormat="1" ht="18.75" x14ac:dyDescent="0.3"/>
    <row r="33" s="75" customFormat="1" ht="18.75" x14ac:dyDescent="0.3"/>
    <row r="34" s="75" customFormat="1" ht="18.75" x14ac:dyDescent="0.3"/>
    <row r="35" s="75" customFormat="1" ht="18.75" x14ac:dyDescent="0.3"/>
    <row r="36" s="75" customFormat="1" ht="18.75" x14ac:dyDescent="0.3"/>
    <row r="37" s="75" customFormat="1" ht="18.75" x14ac:dyDescent="0.3"/>
    <row r="38" s="75" customFormat="1" ht="18.75" x14ac:dyDescent="0.3"/>
    <row r="39" s="75" customFormat="1" ht="18.75" x14ac:dyDescent="0.3"/>
    <row r="40" s="75" customFormat="1" ht="18.75" x14ac:dyDescent="0.3"/>
    <row r="41" s="75" customFormat="1" ht="18.75" x14ac:dyDescent="0.3"/>
    <row r="42" s="75" customFormat="1" ht="18.75" x14ac:dyDescent="0.3"/>
    <row r="43" s="75" customFormat="1" ht="18.75" x14ac:dyDescent="0.3"/>
    <row r="44" s="75" customFormat="1" ht="18.75" x14ac:dyDescent="0.3"/>
    <row r="45" s="75" customFormat="1" ht="18.75" x14ac:dyDescent="0.3"/>
    <row r="46" s="75" customFormat="1" ht="18.75" x14ac:dyDescent="0.3"/>
    <row r="47" s="75" customFormat="1" ht="18.75" x14ac:dyDescent="0.3"/>
    <row r="48" s="75" customFormat="1" ht="18.75" x14ac:dyDescent="0.3"/>
    <row r="49" s="75" customFormat="1" ht="18.75" x14ac:dyDescent="0.3"/>
    <row r="50" s="75" customFormat="1" ht="18.75" x14ac:dyDescent="0.3"/>
    <row r="51" s="75" customFormat="1" ht="18.75" x14ac:dyDescent="0.3"/>
    <row r="52" s="75" customFormat="1" ht="18.75" x14ac:dyDescent="0.3"/>
    <row r="53" s="75" customFormat="1" ht="18.75" x14ac:dyDescent="0.3"/>
    <row r="54" s="76" customFormat="1" x14ac:dyDescent="0.25"/>
    <row r="55" s="76" customFormat="1" x14ac:dyDescent="0.25"/>
    <row r="56" s="76" customFormat="1" x14ac:dyDescent="0.25"/>
    <row r="57" s="76" customFormat="1" x14ac:dyDescent="0.25"/>
    <row r="58" s="76" customFormat="1" x14ac:dyDescent="0.25"/>
    <row r="59" s="76" customFormat="1" x14ac:dyDescent="0.25"/>
  </sheetData>
  <mergeCells count="18">
    <mergeCell ref="A9:L9"/>
    <mergeCell ref="A11:L11"/>
    <mergeCell ref="I4:I5"/>
    <mergeCell ref="J4:J5"/>
    <mergeCell ref="K4:K5"/>
    <mergeCell ref="L4:L5"/>
    <mergeCell ref="A7:B7"/>
    <mergeCell ref="C7:L7"/>
    <mergeCell ref="A1:L1"/>
    <mergeCell ref="A2:L2"/>
    <mergeCell ref="A3:A5"/>
    <mergeCell ref="B3:L3"/>
    <mergeCell ref="B4:B5"/>
    <mergeCell ref="C4:C5"/>
    <mergeCell ref="D4:E4"/>
    <mergeCell ref="F4:F5"/>
    <mergeCell ref="G4:G5"/>
    <mergeCell ref="H4:H5"/>
  </mergeCells>
  <pageMargins left="0.70866141732283472" right="0.70866141732283472" top="0.74803149606299213" bottom="0.74803149606299213" header="0.31496062992125984" footer="0.31496062992125984"/>
  <pageSetup paperSize="9" scale="72"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
  <sheetViews>
    <sheetView view="pageBreakPreview" topLeftCell="A16" zoomScale="90" zoomScaleSheetLayoutView="90" workbookViewId="0">
      <selection activeCell="C30" sqref="C30"/>
    </sheetView>
  </sheetViews>
  <sheetFormatPr defaultRowHeight="15" x14ac:dyDescent="0.25"/>
  <cols>
    <col min="1" max="1" width="60.7109375" customWidth="1"/>
    <col min="2" max="2" width="17.140625" customWidth="1"/>
    <col min="3" max="3" width="32.85546875" customWidth="1"/>
    <col min="5" max="5" width="28.140625" customWidth="1"/>
  </cols>
  <sheetData>
    <row r="1" spans="1:4" ht="18.75" x14ac:dyDescent="0.3">
      <c r="A1" s="422" t="s">
        <v>42</v>
      </c>
      <c r="B1" s="422"/>
      <c r="C1" s="422"/>
    </row>
    <row r="2" spans="1:4" ht="18.75" customHeight="1" x14ac:dyDescent="0.25">
      <c r="A2" s="162" t="s">
        <v>1</v>
      </c>
      <c r="B2" s="162" t="s">
        <v>2</v>
      </c>
      <c r="C2" s="162" t="s">
        <v>44</v>
      </c>
    </row>
    <row r="3" spans="1:4" ht="18.75" customHeight="1" x14ac:dyDescent="0.25">
      <c r="A3" s="27" t="s">
        <v>182</v>
      </c>
      <c r="B3" s="93">
        <v>48</v>
      </c>
      <c r="C3" s="87">
        <f>SUM(B6:B14)</f>
        <v>48</v>
      </c>
      <c r="D3" s="100">
        <f>SUM(B6:B14)-B4</f>
        <v>36</v>
      </c>
    </row>
    <row r="4" spans="1:4" ht="55.5" customHeight="1" x14ac:dyDescent="0.25">
      <c r="A4" s="89" t="s">
        <v>197</v>
      </c>
      <c r="B4" s="55">
        <v>12</v>
      </c>
      <c r="C4" s="86"/>
      <c r="D4" s="100"/>
    </row>
    <row r="5" spans="1:4" ht="18.75" x14ac:dyDescent="0.25">
      <c r="A5" s="164" t="s">
        <v>0</v>
      </c>
      <c r="B5" s="79"/>
      <c r="C5" s="80"/>
    </row>
    <row r="6" spans="1:4" ht="18.75" x14ac:dyDescent="0.25">
      <c r="A6" s="28" t="s">
        <v>187</v>
      </c>
      <c r="B6" s="21">
        <v>25</v>
      </c>
      <c r="C6" s="30">
        <f>100/B3*B6</f>
        <v>52.083333333333336</v>
      </c>
    </row>
    <row r="7" spans="1:4" ht="18.75" customHeight="1" x14ac:dyDescent="0.25">
      <c r="A7" s="28" t="s">
        <v>19</v>
      </c>
      <c r="B7" s="21">
        <v>0</v>
      </c>
      <c r="C7" s="30">
        <f>100/B3*B7</f>
        <v>0</v>
      </c>
    </row>
    <row r="8" spans="1:4" ht="18.75" customHeight="1" x14ac:dyDescent="0.25">
      <c r="A8" s="28" t="s">
        <v>186</v>
      </c>
      <c r="B8" s="21">
        <v>0</v>
      </c>
      <c r="C8" s="30">
        <f>100/B3*B8</f>
        <v>0</v>
      </c>
    </row>
    <row r="9" spans="1:4" ht="18.75" customHeight="1" x14ac:dyDescent="0.25">
      <c r="A9" s="28" t="s">
        <v>20</v>
      </c>
      <c r="B9" s="21">
        <v>17</v>
      </c>
      <c r="C9" s="30">
        <f>100/B3*B9</f>
        <v>35.416666666666671</v>
      </c>
    </row>
    <row r="10" spans="1:4" ht="18.75" customHeight="1" x14ac:dyDescent="0.25">
      <c r="A10" s="28" t="s">
        <v>21</v>
      </c>
      <c r="B10" s="21">
        <v>0</v>
      </c>
      <c r="C10" s="30">
        <f>100/B3*B10</f>
        <v>0</v>
      </c>
    </row>
    <row r="11" spans="1:4" ht="18.75" customHeight="1" x14ac:dyDescent="0.25">
      <c r="A11" s="28" t="s">
        <v>22</v>
      </c>
      <c r="B11" s="21">
        <v>4</v>
      </c>
      <c r="C11" s="30">
        <f>100/B3*B11</f>
        <v>8.3333333333333339</v>
      </c>
    </row>
    <row r="12" spans="1:4" ht="18.75" customHeight="1" x14ac:dyDescent="0.25">
      <c r="A12" s="28" t="s">
        <v>23</v>
      </c>
      <c r="B12" s="21">
        <v>0</v>
      </c>
      <c r="C12" s="30">
        <f>100/B3*B12</f>
        <v>0</v>
      </c>
    </row>
    <row r="13" spans="1:4" ht="18.75" customHeight="1" x14ac:dyDescent="0.25">
      <c r="A13" s="28" t="s">
        <v>24</v>
      </c>
      <c r="B13" s="21">
        <v>0</v>
      </c>
      <c r="C13" s="30">
        <f>100/B3*B13</f>
        <v>0</v>
      </c>
    </row>
    <row r="14" spans="1:4" ht="18.75" customHeight="1" x14ac:dyDescent="0.25">
      <c r="A14" s="29" t="s">
        <v>255</v>
      </c>
      <c r="B14" s="21">
        <v>2</v>
      </c>
      <c r="C14" s="30">
        <f>100/B3*B14</f>
        <v>4.166666666666667</v>
      </c>
    </row>
    <row r="15" spans="1:4" ht="18.75" x14ac:dyDescent="0.25">
      <c r="A15" s="164" t="s">
        <v>25</v>
      </c>
      <c r="B15" s="81">
        <f>SUM(B16,B18,B19,B20)</f>
        <v>36</v>
      </c>
      <c r="C15" s="82" t="str">
        <f>IF(B15=D3,"ПРАВИЛЬНО","НЕПРАВИЛЬНО")</f>
        <v>ПРАВИЛЬНО</v>
      </c>
    </row>
    <row r="16" spans="1:4" ht="18.75" customHeight="1" x14ac:dyDescent="0.25">
      <c r="A16" s="28" t="s">
        <v>243</v>
      </c>
      <c r="B16" s="35">
        <v>22</v>
      </c>
      <c r="C16" s="30">
        <f>100/D3*B16</f>
        <v>61.111111111111107</v>
      </c>
    </row>
    <row r="17" spans="1:3" ht="56.25" customHeight="1" x14ac:dyDescent="0.25">
      <c r="A17" s="32" t="s">
        <v>194</v>
      </c>
      <c r="B17" s="36">
        <v>17</v>
      </c>
      <c r="C17" s="30">
        <f>100/D3*B17</f>
        <v>47.222222222222221</v>
      </c>
    </row>
    <row r="18" spans="1:3" ht="18.75" customHeight="1" x14ac:dyDescent="0.25">
      <c r="A18" s="28" t="s">
        <v>26</v>
      </c>
      <c r="B18" s="36">
        <v>1</v>
      </c>
      <c r="C18" s="30">
        <f>100/D3*B18</f>
        <v>2.7777777777777777</v>
      </c>
    </row>
    <row r="19" spans="1:3" ht="18.75" customHeight="1" x14ac:dyDescent="0.25">
      <c r="A19" s="28" t="s">
        <v>27</v>
      </c>
      <c r="B19" s="36">
        <v>13</v>
      </c>
      <c r="C19" s="30">
        <f>100/D3*B19</f>
        <v>36.111111111111107</v>
      </c>
    </row>
    <row r="20" spans="1:3" ht="18.75" customHeight="1" x14ac:dyDescent="0.25">
      <c r="A20" s="28" t="s">
        <v>28</v>
      </c>
      <c r="B20" s="36">
        <v>0</v>
      </c>
      <c r="C20" s="30">
        <f>100/D3*B20</f>
        <v>0</v>
      </c>
    </row>
    <row r="21" spans="1:3" ht="18.75" x14ac:dyDescent="0.25">
      <c r="A21" s="164" t="s">
        <v>29</v>
      </c>
      <c r="B21" s="81">
        <f>SUM(B22:B25)</f>
        <v>48</v>
      </c>
      <c r="C21" s="82" t="str">
        <f>IF(B21=B3,"ПРАВИЛЬНО","НЕПРАВИЛЬНО")</f>
        <v>ПРАВИЛЬНО</v>
      </c>
    </row>
    <row r="22" spans="1:3" ht="18.75" customHeight="1" x14ac:dyDescent="0.25">
      <c r="A22" s="31" t="s">
        <v>30</v>
      </c>
      <c r="B22" s="35">
        <v>0</v>
      </c>
      <c r="C22" s="30">
        <f>100/B3*B22</f>
        <v>0</v>
      </c>
    </row>
    <row r="23" spans="1:3" ht="18.75" x14ac:dyDescent="0.25">
      <c r="A23" s="28" t="s">
        <v>31</v>
      </c>
      <c r="B23" s="36">
        <v>11</v>
      </c>
      <c r="C23" s="30">
        <f>100/B3*B23</f>
        <v>22.916666666666668</v>
      </c>
    </row>
    <row r="24" spans="1:3" ht="18.75" x14ac:dyDescent="0.25">
      <c r="A24" s="28" t="s">
        <v>32</v>
      </c>
      <c r="B24" s="36">
        <v>11</v>
      </c>
      <c r="C24" s="30">
        <f>100/B3*B24</f>
        <v>22.916666666666668</v>
      </c>
    </row>
    <row r="25" spans="1:3" ht="18.75" customHeight="1" x14ac:dyDescent="0.25">
      <c r="A25" s="28" t="s">
        <v>33</v>
      </c>
      <c r="B25" s="36">
        <v>26</v>
      </c>
      <c r="C25" s="30">
        <f>100/B3*B25</f>
        <v>54.166666666666671</v>
      </c>
    </row>
    <row r="26" spans="1:3" ht="18.75" x14ac:dyDescent="0.25">
      <c r="A26" s="164" t="s">
        <v>122</v>
      </c>
      <c r="B26" s="81">
        <f>SUM(B27:B30)</f>
        <v>36</v>
      </c>
      <c r="C26" s="82" t="str">
        <f>IF(B26=D3,"ПРАВИЛЬНО","НЕПРАВИЛЬНО")</f>
        <v>ПРАВИЛЬНО</v>
      </c>
    </row>
    <row r="27" spans="1:3" ht="18.75" customHeight="1" x14ac:dyDescent="0.25">
      <c r="A27" s="33" t="s">
        <v>40</v>
      </c>
      <c r="B27" s="36">
        <v>3</v>
      </c>
      <c r="C27" s="30">
        <f>100/D3*B27</f>
        <v>8.3333333333333321</v>
      </c>
    </row>
    <row r="28" spans="1:3" ht="18.75" customHeight="1" x14ac:dyDescent="0.25">
      <c r="A28" s="33" t="s">
        <v>34</v>
      </c>
      <c r="B28" s="36">
        <v>2</v>
      </c>
      <c r="C28" s="30">
        <f>100/D3*B28</f>
        <v>5.5555555555555554</v>
      </c>
    </row>
    <row r="29" spans="1:3" ht="18.75" customHeight="1" x14ac:dyDescent="0.25">
      <c r="A29" s="33" t="s">
        <v>35</v>
      </c>
      <c r="B29" s="36">
        <v>10</v>
      </c>
      <c r="C29" s="30">
        <f>100/D3*B29</f>
        <v>27.777777777777779</v>
      </c>
    </row>
    <row r="30" spans="1:3" ht="18.75" customHeight="1" x14ac:dyDescent="0.25">
      <c r="A30" s="33" t="s">
        <v>36</v>
      </c>
      <c r="B30" s="36">
        <v>21</v>
      </c>
      <c r="C30" s="30">
        <f>100/D3*B30</f>
        <v>58.333333333333329</v>
      </c>
    </row>
    <row r="31" spans="1:3" ht="18.75" x14ac:dyDescent="0.25">
      <c r="A31" s="83" t="s">
        <v>123</v>
      </c>
      <c r="B31" s="81">
        <f>SUM(B32:B35)</f>
        <v>36</v>
      </c>
      <c r="C31" s="82" t="str">
        <f>IF(B31=D3,"ПРАВИЛЬНО","НЕПРАВИЛЬНО")</f>
        <v>ПРАВИЛЬНО</v>
      </c>
    </row>
    <row r="32" spans="1:3" ht="18.75" customHeight="1" x14ac:dyDescent="0.25">
      <c r="A32" s="28" t="s">
        <v>40</v>
      </c>
      <c r="B32" s="36">
        <v>10</v>
      </c>
      <c r="C32" s="30">
        <f>100/D3*B32</f>
        <v>27.777777777777779</v>
      </c>
    </row>
    <row r="33" spans="1:3" ht="18.75" customHeight="1" x14ac:dyDescent="0.25">
      <c r="A33" s="28" t="s">
        <v>34</v>
      </c>
      <c r="B33" s="36">
        <v>8</v>
      </c>
      <c r="C33" s="30">
        <f>100/D3*B33</f>
        <v>22.222222222222221</v>
      </c>
    </row>
    <row r="34" spans="1:3" ht="18.75" customHeight="1" x14ac:dyDescent="0.25">
      <c r="A34" s="28" t="s">
        <v>35</v>
      </c>
      <c r="B34" s="36">
        <v>8</v>
      </c>
      <c r="C34" s="30">
        <f>100/D3*B34</f>
        <v>22.222222222222221</v>
      </c>
    </row>
    <row r="35" spans="1:3" ht="18.75" customHeight="1" x14ac:dyDescent="0.25">
      <c r="A35" s="28" t="s">
        <v>36</v>
      </c>
      <c r="B35" s="36">
        <v>10</v>
      </c>
      <c r="C35" s="30">
        <f>100/D3*B35</f>
        <v>27.777777777777779</v>
      </c>
    </row>
    <row r="36" spans="1:3" ht="18.75" x14ac:dyDescent="0.25">
      <c r="A36" s="164" t="s">
        <v>37</v>
      </c>
      <c r="B36" s="81">
        <f>SUM(B37:B38)</f>
        <v>36</v>
      </c>
      <c r="C36" s="82" t="str">
        <f>IF(B36=D3,"ПРАВИЛЬНО","НЕПРАВИЛЬНО")</f>
        <v>ПРАВИЛЬНО</v>
      </c>
    </row>
    <row r="37" spans="1:3" ht="18.75" customHeight="1" x14ac:dyDescent="0.25">
      <c r="A37" s="28" t="s">
        <v>38</v>
      </c>
      <c r="B37" s="36">
        <v>26</v>
      </c>
      <c r="C37" s="30">
        <f>100/D3*B37</f>
        <v>72.222222222222214</v>
      </c>
    </row>
    <row r="38" spans="1:3" ht="18.75" customHeight="1" x14ac:dyDescent="0.25">
      <c r="A38" s="28" t="s">
        <v>39</v>
      </c>
      <c r="B38" s="36">
        <v>10</v>
      </c>
      <c r="C38" s="30">
        <f>100/D3*B38</f>
        <v>27.777777777777779</v>
      </c>
    </row>
    <row r="39" spans="1:3" ht="18.75" x14ac:dyDescent="0.3">
      <c r="A39" s="22"/>
      <c r="B39" s="24"/>
      <c r="C39" s="25"/>
    </row>
  </sheetData>
  <mergeCells count="1">
    <mergeCell ref="A1:C1"/>
  </mergeCells>
  <conditionalFormatting sqref="E13">
    <cfRule type="cellIs" dxfId="0" priority="2" operator="greaterThan">
      <formula>SUM($B$16:$B$20)&lt;&gt;$B$3</formula>
    </cfRule>
  </conditionalFormatting>
  <pageMargins left="0.7" right="0.7" top="0.75" bottom="0.75" header="0.3" footer="0.3"/>
  <pageSetup paperSize="9" scale="86" orientation="landscape" r:id="rId1"/>
  <rowBreaks count="1" manualBreakCount="1">
    <brk id="20" max="2"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1"/>
  <sheetViews>
    <sheetView tabSelected="1" view="pageBreakPreview" topLeftCell="A10" zoomScale="80" zoomScaleSheetLayoutView="80" workbookViewId="0">
      <selection activeCell="A14" sqref="A14:XFD15"/>
    </sheetView>
  </sheetViews>
  <sheetFormatPr defaultRowHeight="15" x14ac:dyDescent="0.25"/>
  <cols>
    <col min="1" max="1" width="35.7109375" customWidth="1"/>
    <col min="2" max="2" width="16.42578125" style="5" customWidth="1"/>
    <col min="3" max="3" width="35" customWidth="1"/>
    <col min="4" max="4" width="29.140625" customWidth="1"/>
    <col min="5" max="5" width="16.140625" style="5" customWidth="1"/>
    <col min="6" max="6" width="35.85546875" customWidth="1"/>
  </cols>
  <sheetData>
    <row r="1" spans="1:6" ht="23.25" customHeight="1" x14ac:dyDescent="0.3">
      <c r="A1" s="475" t="s">
        <v>124</v>
      </c>
      <c r="B1" s="475"/>
      <c r="C1" s="475"/>
      <c r="D1" s="475"/>
      <c r="E1" s="475"/>
      <c r="F1" s="475"/>
    </row>
    <row r="2" spans="1:6" ht="102" customHeight="1" x14ac:dyDescent="0.25">
      <c r="A2" s="159" t="s">
        <v>125</v>
      </c>
      <c r="B2" s="159" t="s">
        <v>126</v>
      </c>
      <c r="C2" s="159" t="s">
        <v>253</v>
      </c>
      <c r="D2" s="159" t="s">
        <v>125</v>
      </c>
      <c r="E2" s="159" t="s">
        <v>126</v>
      </c>
      <c r="F2" s="159" t="s">
        <v>254</v>
      </c>
    </row>
    <row r="3" spans="1:6" ht="37.5" x14ac:dyDescent="0.25">
      <c r="A3" s="72" t="s">
        <v>127</v>
      </c>
      <c r="B3" s="34"/>
      <c r="C3" s="93"/>
      <c r="D3" s="72" t="s">
        <v>128</v>
      </c>
      <c r="E3" s="34"/>
      <c r="F3" s="93"/>
    </row>
    <row r="4" spans="1:6" ht="110.25" x14ac:dyDescent="0.25">
      <c r="A4" s="353" t="s">
        <v>825</v>
      </c>
      <c r="B4" s="354">
        <v>3</v>
      </c>
      <c r="C4" s="355" t="s">
        <v>803</v>
      </c>
      <c r="D4" s="379" t="s">
        <v>824</v>
      </c>
      <c r="E4" s="380">
        <v>1</v>
      </c>
      <c r="F4" s="381" t="s">
        <v>807</v>
      </c>
    </row>
    <row r="5" spans="1:6" ht="132.75" customHeight="1" x14ac:dyDescent="0.25">
      <c r="A5" s="353" t="s">
        <v>826</v>
      </c>
      <c r="B5" s="354">
        <v>2</v>
      </c>
      <c r="C5" s="355" t="s">
        <v>804</v>
      </c>
      <c r="D5" s="353" t="s">
        <v>348</v>
      </c>
      <c r="E5" s="354">
        <v>5</v>
      </c>
      <c r="F5" s="355" t="s">
        <v>808</v>
      </c>
    </row>
    <row r="6" spans="1:6" ht="63" x14ac:dyDescent="0.25">
      <c r="A6" s="353" t="s">
        <v>353</v>
      </c>
      <c r="B6" s="354">
        <v>3</v>
      </c>
      <c r="C6" s="355" t="s">
        <v>805</v>
      </c>
      <c r="D6" s="353" t="s">
        <v>346</v>
      </c>
      <c r="E6" s="354">
        <v>1</v>
      </c>
      <c r="F6" s="355" t="s">
        <v>809</v>
      </c>
    </row>
    <row r="7" spans="1:6" ht="47.25" x14ac:dyDescent="0.25">
      <c r="A7" s="353" t="s">
        <v>796</v>
      </c>
      <c r="B7" s="354">
        <v>1</v>
      </c>
      <c r="C7" s="355" t="s">
        <v>806</v>
      </c>
      <c r="D7" s="353" t="s">
        <v>347</v>
      </c>
      <c r="E7" s="354">
        <v>1</v>
      </c>
      <c r="F7" s="355" t="s">
        <v>810</v>
      </c>
    </row>
    <row r="8" spans="1:6" ht="129" customHeight="1" x14ac:dyDescent="0.25">
      <c r="A8" s="353" t="s">
        <v>798</v>
      </c>
      <c r="B8" s="354">
        <v>1</v>
      </c>
      <c r="C8" s="353" t="s">
        <v>799</v>
      </c>
      <c r="D8" s="353" t="s">
        <v>352</v>
      </c>
      <c r="E8" s="354">
        <v>3</v>
      </c>
      <c r="F8" s="355" t="s">
        <v>805</v>
      </c>
    </row>
    <row r="9" spans="1:6" ht="110.25" x14ac:dyDescent="0.25">
      <c r="A9" s="353" t="s">
        <v>349</v>
      </c>
      <c r="B9" s="354">
        <v>2</v>
      </c>
      <c r="C9" s="355" t="s">
        <v>811</v>
      </c>
      <c r="D9" s="379" t="s">
        <v>797</v>
      </c>
      <c r="E9" s="380">
        <v>1</v>
      </c>
      <c r="F9" s="381" t="s">
        <v>812</v>
      </c>
    </row>
    <row r="10" spans="1:6" ht="110.25" x14ac:dyDescent="0.25">
      <c r="A10" s="353" t="s">
        <v>350</v>
      </c>
      <c r="B10" s="354">
        <v>1</v>
      </c>
      <c r="C10" s="355" t="s">
        <v>811</v>
      </c>
      <c r="D10" s="355" t="s">
        <v>801</v>
      </c>
      <c r="E10" s="354">
        <v>1</v>
      </c>
      <c r="F10" s="381" t="s">
        <v>802</v>
      </c>
    </row>
    <row r="11" spans="1:6" ht="116.25" customHeight="1" x14ac:dyDescent="0.25">
      <c r="A11" s="353" t="s">
        <v>351</v>
      </c>
      <c r="B11" s="354">
        <v>1</v>
      </c>
      <c r="C11" s="355" t="s">
        <v>811</v>
      </c>
      <c r="D11" s="54"/>
      <c r="E11" s="503"/>
      <c r="F11" s="54"/>
    </row>
    <row r="12" spans="1:6" ht="63" x14ac:dyDescent="0.25">
      <c r="A12" s="355" t="s">
        <v>827</v>
      </c>
      <c r="B12" s="354">
        <v>1</v>
      </c>
      <c r="C12" s="381" t="s">
        <v>800</v>
      </c>
      <c r="D12" s="54"/>
      <c r="E12" s="503"/>
      <c r="F12" s="54"/>
    </row>
    <row r="13" spans="1:6" ht="18.75" x14ac:dyDescent="0.25">
      <c r="A13" s="73"/>
      <c r="B13" s="21"/>
      <c r="C13" s="65"/>
      <c r="D13" s="54"/>
      <c r="E13" s="503"/>
      <c r="F13" s="54"/>
    </row>
    <row r="14" spans="1:6" ht="18.75" x14ac:dyDescent="0.25">
      <c r="A14" s="73"/>
      <c r="B14" s="21"/>
      <c r="C14" s="65"/>
      <c r="D14" s="73"/>
      <c r="E14" s="356"/>
      <c r="F14" s="54"/>
    </row>
    <row r="15" spans="1:6" ht="42" customHeight="1" x14ac:dyDescent="0.25">
      <c r="A15" s="476" t="s">
        <v>269</v>
      </c>
      <c r="B15" s="477"/>
      <c r="C15" s="477"/>
      <c r="D15" s="477"/>
      <c r="E15" s="477"/>
      <c r="F15" s="478"/>
    </row>
    <row r="16" spans="1:6" ht="37.5" customHeight="1" x14ac:dyDescent="0.25">
      <c r="A16" s="479" t="s">
        <v>266</v>
      </c>
      <c r="B16" s="480"/>
      <c r="C16" s="481"/>
      <c r="D16" s="228" t="s">
        <v>267</v>
      </c>
      <c r="E16" s="488" t="s">
        <v>268</v>
      </c>
      <c r="F16" s="489"/>
    </row>
    <row r="17" spans="1:6" ht="18.75" customHeight="1" x14ac:dyDescent="0.25">
      <c r="A17" s="482" t="s">
        <v>768</v>
      </c>
      <c r="B17" s="483"/>
      <c r="C17" s="484"/>
      <c r="D17" s="352">
        <v>1</v>
      </c>
      <c r="E17" s="490" t="s">
        <v>769</v>
      </c>
      <c r="F17" s="491"/>
    </row>
    <row r="18" spans="1:6" ht="15.75" x14ac:dyDescent="0.25">
      <c r="A18" s="482" t="s">
        <v>770</v>
      </c>
      <c r="B18" s="483"/>
      <c r="C18" s="484"/>
      <c r="D18" s="352">
        <v>1</v>
      </c>
      <c r="E18" s="490" t="s">
        <v>771</v>
      </c>
      <c r="F18" s="491"/>
    </row>
    <row r="19" spans="1:6" ht="18.75" x14ac:dyDescent="0.25">
      <c r="A19" s="485"/>
      <c r="B19" s="486"/>
      <c r="C19" s="487"/>
      <c r="D19" s="73"/>
      <c r="E19" s="492"/>
      <c r="F19" s="493"/>
    </row>
    <row r="20" spans="1:6" ht="18.75" x14ac:dyDescent="0.25">
      <c r="A20" s="485"/>
      <c r="B20" s="486"/>
      <c r="C20" s="487"/>
      <c r="D20" s="73"/>
      <c r="E20" s="492"/>
      <c r="F20" s="493"/>
    </row>
    <row r="21" spans="1:6" ht="18.75" x14ac:dyDescent="0.25">
      <c r="A21" s="485"/>
      <c r="B21" s="486"/>
      <c r="C21" s="487"/>
      <c r="D21" s="73"/>
      <c r="E21" s="492"/>
      <c r="F21" s="493"/>
    </row>
  </sheetData>
  <sheetProtection sort="0" autoFilter="0" pivotTables="0"/>
  <mergeCells count="14">
    <mergeCell ref="A19:C19"/>
    <mergeCell ref="A20:C20"/>
    <mergeCell ref="A21:C21"/>
    <mergeCell ref="E16:F16"/>
    <mergeCell ref="E17:F17"/>
    <mergeCell ref="E18:F18"/>
    <mergeCell ref="E19:F19"/>
    <mergeCell ref="E20:F20"/>
    <mergeCell ref="E21:F21"/>
    <mergeCell ref="A1:F1"/>
    <mergeCell ref="A15:F15"/>
    <mergeCell ref="A16:C16"/>
    <mergeCell ref="A17:C17"/>
    <mergeCell ref="A18:C18"/>
  </mergeCells>
  <hyperlinks>
    <hyperlink ref="E17" r:id="rId1"/>
    <hyperlink ref="E18" r:id="rId2"/>
  </hyperlinks>
  <pageMargins left="0.7" right="0.7" top="0.75" bottom="0.75" header="0.3" footer="0.3"/>
  <pageSetup paperSize="9" scale="52" fitToHeight="0" orientation="portrait"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view="pageBreakPreview" zoomScale="80" zoomScaleSheetLayoutView="80" workbookViewId="0">
      <selection activeCell="B4" sqref="B4:B19"/>
    </sheetView>
  </sheetViews>
  <sheetFormatPr defaultRowHeight="15" x14ac:dyDescent="0.25"/>
  <cols>
    <col min="1" max="1" width="27.140625" customWidth="1"/>
    <col min="2" max="2" width="67.42578125" customWidth="1"/>
  </cols>
  <sheetData>
    <row r="1" spans="1:2" ht="18.75" x14ac:dyDescent="0.25">
      <c r="A1" s="412" t="s">
        <v>45</v>
      </c>
      <c r="B1" s="412"/>
    </row>
    <row r="2" spans="1:2" ht="18.75" customHeight="1" x14ac:dyDescent="0.25">
      <c r="A2" s="433" t="s">
        <v>46</v>
      </c>
      <c r="B2" s="227" t="s">
        <v>47</v>
      </c>
    </row>
    <row r="3" spans="1:2" ht="57.75" customHeight="1" x14ac:dyDescent="0.25">
      <c r="A3" s="433"/>
      <c r="B3" s="161" t="s">
        <v>48</v>
      </c>
    </row>
    <row r="4" spans="1:2" ht="18.75" x14ac:dyDescent="0.25">
      <c r="A4" s="29" t="s">
        <v>72</v>
      </c>
      <c r="B4" s="236">
        <v>1</v>
      </c>
    </row>
    <row r="5" spans="1:2" ht="18.75" x14ac:dyDescent="0.25">
      <c r="A5" s="32" t="s">
        <v>76</v>
      </c>
      <c r="B5" s="366">
        <v>0</v>
      </c>
    </row>
    <row r="6" spans="1:2" ht="18.75" x14ac:dyDescent="0.25">
      <c r="A6" s="51" t="s">
        <v>183</v>
      </c>
      <c r="B6" s="367">
        <v>0</v>
      </c>
    </row>
    <row r="7" spans="1:2" ht="18.75" x14ac:dyDescent="0.25">
      <c r="A7" s="51" t="s">
        <v>73</v>
      </c>
      <c r="B7" s="367">
        <v>0</v>
      </c>
    </row>
    <row r="8" spans="1:2" ht="18.75" x14ac:dyDescent="0.25">
      <c r="A8" s="32" t="s">
        <v>190</v>
      </c>
      <c r="B8" s="366">
        <v>0</v>
      </c>
    </row>
    <row r="9" spans="1:2" ht="18.75" x14ac:dyDescent="0.25">
      <c r="A9" s="51" t="s">
        <v>77</v>
      </c>
      <c r="B9" s="268">
        <v>0</v>
      </c>
    </row>
    <row r="10" spans="1:2" ht="18.75" x14ac:dyDescent="0.25">
      <c r="A10" s="51" t="s">
        <v>75</v>
      </c>
      <c r="B10" s="367">
        <v>0</v>
      </c>
    </row>
    <row r="11" spans="1:2" ht="18.75" x14ac:dyDescent="0.25">
      <c r="A11" s="51" t="s">
        <v>79</v>
      </c>
      <c r="B11" s="367">
        <v>0</v>
      </c>
    </row>
    <row r="12" spans="1:2" ht="18.75" x14ac:dyDescent="0.25">
      <c r="A12" s="51" t="s">
        <v>80</v>
      </c>
      <c r="B12" s="367">
        <v>0</v>
      </c>
    </row>
    <row r="13" spans="1:2" ht="18.75" x14ac:dyDescent="0.25">
      <c r="A13" s="51" t="s">
        <v>184</v>
      </c>
      <c r="B13" s="367">
        <v>0</v>
      </c>
    </row>
    <row r="14" spans="1:2" ht="37.5" x14ac:dyDescent="0.25">
      <c r="A14" s="32" t="s">
        <v>185</v>
      </c>
      <c r="B14" s="367">
        <v>0</v>
      </c>
    </row>
    <row r="15" spans="1:2" ht="18.75" x14ac:dyDescent="0.25">
      <c r="A15" s="64" t="s">
        <v>74</v>
      </c>
      <c r="B15" s="268">
        <v>0</v>
      </c>
    </row>
    <row r="16" spans="1:2" ht="18.75" x14ac:dyDescent="0.25">
      <c r="A16" s="51" t="s">
        <v>78</v>
      </c>
      <c r="B16" s="367">
        <v>0</v>
      </c>
    </row>
    <row r="17" spans="1:2" ht="18.75" x14ac:dyDescent="0.25">
      <c r="A17" s="51" t="s">
        <v>224</v>
      </c>
      <c r="B17" s="367">
        <v>0</v>
      </c>
    </row>
    <row r="18" spans="1:2" ht="18.75" x14ac:dyDescent="0.25">
      <c r="A18" s="51" t="s">
        <v>259</v>
      </c>
      <c r="B18" s="367">
        <v>0</v>
      </c>
    </row>
    <row r="19" spans="1:2" ht="18.75" x14ac:dyDescent="0.25">
      <c r="A19" s="165" t="s">
        <v>81</v>
      </c>
      <c r="B19" s="368">
        <f>B18+B17+B16+B15+B14+B13+B12+B11+B10+B9+B8+B7++B6+B5+B4</f>
        <v>1</v>
      </c>
    </row>
    <row r="20" spans="1:2" ht="18.75" x14ac:dyDescent="0.3">
      <c r="A20" s="22"/>
      <c r="B20" s="22"/>
    </row>
  </sheetData>
  <mergeCells count="2">
    <mergeCell ref="A1:B1"/>
    <mergeCell ref="A2:A3"/>
  </mergeCells>
  <pageMargins left="0.7" right="0.7" top="0.75" bottom="0.75"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
  <sheetViews>
    <sheetView view="pageBreakPreview" zoomScale="87" zoomScaleSheetLayoutView="87" workbookViewId="0">
      <selection activeCell="I6" sqref="I6:K6"/>
    </sheetView>
  </sheetViews>
  <sheetFormatPr defaultRowHeight="15" x14ac:dyDescent="0.25"/>
  <cols>
    <col min="2" max="2" width="26.5703125" customWidth="1"/>
    <col min="5" max="5" width="18.85546875" customWidth="1"/>
    <col min="8" max="8" width="18.85546875" customWidth="1"/>
    <col min="11" max="11" width="18.5703125" customWidth="1"/>
  </cols>
  <sheetData>
    <row r="1" spans="1:11" ht="21" customHeight="1" x14ac:dyDescent="0.3">
      <c r="A1" s="229" t="s">
        <v>274</v>
      </c>
      <c r="B1" s="230"/>
      <c r="C1" s="230"/>
      <c r="D1" s="230"/>
      <c r="E1" s="230"/>
      <c r="F1" s="230"/>
      <c r="G1" s="230"/>
      <c r="H1" s="230"/>
      <c r="I1" s="230"/>
      <c r="J1" s="230"/>
      <c r="K1" s="230"/>
    </row>
    <row r="2" spans="1:11" ht="48" customHeight="1" x14ac:dyDescent="0.3">
      <c r="A2" s="501"/>
      <c r="B2" s="501"/>
      <c r="C2" s="502" t="s">
        <v>270</v>
      </c>
      <c r="D2" s="502"/>
      <c r="E2" s="502"/>
      <c r="F2" s="494" t="s">
        <v>267</v>
      </c>
      <c r="G2" s="495"/>
      <c r="H2" s="496"/>
      <c r="I2" s="494" t="s">
        <v>276</v>
      </c>
      <c r="J2" s="495"/>
      <c r="K2" s="496"/>
    </row>
    <row r="3" spans="1:11" ht="47.25" customHeight="1" x14ac:dyDescent="0.25">
      <c r="A3" s="499" t="s">
        <v>271</v>
      </c>
      <c r="B3" s="499"/>
      <c r="C3" s="497" t="s">
        <v>766</v>
      </c>
      <c r="D3" s="497"/>
      <c r="E3" s="497"/>
      <c r="F3" s="497">
        <v>21</v>
      </c>
      <c r="G3" s="497"/>
      <c r="H3" s="497"/>
      <c r="I3" s="497" t="s">
        <v>767</v>
      </c>
      <c r="J3" s="497"/>
      <c r="K3" s="497"/>
    </row>
    <row r="4" spans="1:11" ht="44.25" customHeight="1" x14ac:dyDescent="0.25">
      <c r="A4" s="499" t="s">
        <v>272</v>
      </c>
      <c r="B4" s="499"/>
      <c r="C4" s="497"/>
      <c r="D4" s="497"/>
      <c r="E4" s="497"/>
      <c r="F4" s="497"/>
      <c r="G4" s="497"/>
      <c r="H4" s="497"/>
      <c r="I4" s="497"/>
      <c r="J4" s="497"/>
      <c r="K4" s="497"/>
    </row>
    <row r="5" spans="1:11" ht="50.25" customHeight="1" x14ac:dyDescent="0.25">
      <c r="A5" s="499" t="s">
        <v>273</v>
      </c>
      <c r="B5" s="499"/>
      <c r="C5" s="497" t="s">
        <v>764</v>
      </c>
      <c r="D5" s="497"/>
      <c r="E5" s="497"/>
      <c r="F5" s="497">
        <v>51</v>
      </c>
      <c r="G5" s="497"/>
      <c r="H5" s="497"/>
      <c r="I5" s="497" t="s">
        <v>765</v>
      </c>
      <c r="J5" s="497"/>
      <c r="K5" s="497"/>
    </row>
    <row r="6" spans="1:11" ht="51" customHeight="1" x14ac:dyDescent="0.3">
      <c r="A6" s="500" t="s">
        <v>275</v>
      </c>
      <c r="B6" s="500"/>
      <c r="C6" s="498"/>
      <c r="D6" s="498"/>
      <c r="E6" s="498"/>
      <c r="F6" s="498"/>
      <c r="G6" s="498"/>
      <c r="H6" s="498"/>
      <c r="I6" s="498"/>
      <c r="J6" s="498"/>
      <c r="K6" s="498"/>
    </row>
  </sheetData>
  <mergeCells count="20">
    <mergeCell ref="C2:E2"/>
    <mergeCell ref="C3:E3"/>
    <mergeCell ref="C4:E4"/>
    <mergeCell ref="C5:E5"/>
    <mergeCell ref="C6:E6"/>
    <mergeCell ref="A3:B3"/>
    <mergeCell ref="A4:B4"/>
    <mergeCell ref="A5:B5"/>
    <mergeCell ref="A6:B6"/>
    <mergeCell ref="A2:B2"/>
    <mergeCell ref="F6:H6"/>
    <mergeCell ref="I3:K3"/>
    <mergeCell ref="I4:K4"/>
    <mergeCell ref="I5:K5"/>
    <mergeCell ref="I6:K6"/>
    <mergeCell ref="F2:H2"/>
    <mergeCell ref="I2:K2"/>
    <mergeCell ref="F3:H3"/>
    <mergeCell ref="F4:H4"/>
    <mergeCell ref="F5:H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21</vt:i4>
      </vt:variant>
      <vt:variant>
        <vt:lpstr>Именованные диапазоны</vt:lpstr>
      </vt:variant>
      <vt:variant>
        <vt:i4>4</vt:i4>
      </vt:variant>
    </vt:vector>
  </HeadingPairs>
  <TitlesOfParts>
    <vt:vector size="25" baseType="lpstr">
      <vt:lpstr>Титул</vt:lpstr>
      <vt:lpstr>Общие сведения</vt:lpstr>
      <vt:lpstr>Раздел 1,1.1</vt:lpstr>
      <vt:lpstr>Раздел 1.2</vt:lpstr>
      <vt:lpstr>Раздел 2</vt:lpstr>
      <vt:lpstr>Раздел 3</vt:lpstr>
      <vt:lpstr>Раздел 4</vt:lpstr>
      <vt:lpstr>Раздел 5, 5.1</vt:lpstr>
      <vt:lpstr>Раздел 5.2</vt:lpstr>
      <vt:lpstr>Раздел 5.3</vt:lpstr>
      <vt:lpstr>Раздел 6</vt:lpstr>
      <vt:lpstr>Раздел 7</vt:lpstr>
      <vt:lpstr>Раздел 8, 8.1</vt:lpstr>
      <vt:lpstr>Раздел 8.2</vt:lpstr>
      <vt:lpstr>Раздел 8.3</vt:lpstr>
      <vt:lpstr>Раздел 9</vt:lpstr>
      <vt:lpstr>Раздел 10, 10.1</vt:lpstr>
      <vt:lpstr>Раздел 10.2</vt:lpstr>
      <vt:lpstr>Раздел 10.3</vt:lpstr>
      <vt:lpstr>Раздел 10.4</vt:lpstr>
      <vt:lpstr>Раздел 10.5</vt:lpstr>
      <vt:lpstr>'Раздел 1,1.1'!Область_печати</vt:lpstr>
      <vt:lpstr>'Раздел 10, 10.1'!Область_печати</vt:lpstr>
      <vt:lpstr>'Раздел 10.2'!Область_печати</vt:lpstr>
      <vt:lpstr>'Раздел 7'!Область_печати</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user</cp:lastModifiedBy>
  <cp:lastPrinted>2023-11-10T05:14:24Z</cp:lastPrinted>
  <dcterms:created xsi:type="dcterms:W3CDTF">2013-11-25T08:04:18Z</dcterms:created>
  <dcterms:modified xsi:type="dcterms:W3CDTF">2023-11-10T07:45:23Z</dcterms:modified>
</cp:coreProperties>
</file>