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84" tabRatio="715" firstSheet="14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6" sheetId="35" r:id="rId10"/>
    <sheet name="Раздел 7" sheetId="11" r:id="rId11"/>
    <sheet name="Раздел 8, 8.1" sheetId="38" r:id="rId12"/>
    <sheet name="Раздел 8.2" sheetId="39" r:id="rId13"/>
    <sheet name="Раздел 8.3" sheetId="40" r:id="rId14"/>
    <sheet name="Раздел 9" sheetId="28" r:id="rId15"/>
    <sheet name="Раздел 10, 10.1" sheetId="36" r:id="rId16"/>
    <sheet name="Раздел 10.2" sheetId="37" r:id="rId17"/>
    <sheet name="Раздел 10.3" sheetId="29" r:id="rId18"/>
    <sheet name="Раздел 10.4" sheetId="30" r:id="rId19"/>
    <sheet name="Раздел 10.5" sheetId="41" r:id="rId20"/>
  </sheets>
  <definedNames>
    <definedName name="_xlnm.Print_Area" localSheetId="2">'Раздел 1,1.1'!$A$1:$H$16</definedName>
    <definedName name="_xlnm.Print_Area" localSheetId="16">'Раздел 10.2'!$A$1:$C$38</definedName>
  </definedNames>
  <calcPr calcId="152511"/>
</workbook>
</file>

<file path=xl/calcChain.xml><?xml version="1.0" encoding="utf-8"?>
<calcChain xmlns="http://schemas.openxmlformats.org/spreadsheetml/2006/main">
  <c r="L33" i="33" l="1"/>
  <c r="G46" i="33"/>
  <c r="H46" i="33"/>
  <c r="I46" i="33"/>
  <c r="J46" i="33"/>
  <c r="K46" i="33"/>
  <c r="G48" i="33"/>
  <c r="H48" i="33"/>
  <c r="I48" i="33"/>
  <c r="J48" i="33"/>
  <c r="K48" i="33"/>
  <c r="C54" i="33"/>
  <c r="D54" i="33"/>
  <c r="G54" i="33"/>
  <c r="H54" i="33"/>
  <c r="I54" i="33"/>
  <c r="J54" i="33"/>
  <c r="K54" i="33"/>
  <c r="C57" i="33"/>
  <c r="D57" i="33"/>
  <c r="G57" i="33"/>
  <c r="H57" i="33"/>
  <c r="I57" i="33"/>
  <c r="J57" i="33"/>
  <c r="K57" i="33"/>
  <c r="C59" i="33"/>
  <c r="D59" i="33"/>
  <c r="G59" i="33"/>
  <c r="H59" i="33"/>
  <c r="I59" i="33"/>
  <c r="J59" i="33"/>
  <c r="K59" i="33"/>
  <c r="C62" i="33"/>
  <c r="D62" i="33"/>
  <c r="G62" i="33"/>
  <c r="H62" i="33"/>
  <c r="I62" i="33"/>
  <c r="J62" i="33"/>
  <c r="K62" i="33"/>
  <c r="K56" i="33" l="1"/>
  <c r="I56" i="33"/>
  <c r="J56" i="33"/>
  <c r="H56" i="33"/>
  <c r="G56" i="33"/>
  <c r="D56" i="33"/>
  <c r="C56" i="33"/>
  <c r="E3" i="29"/>
  <c r="B19" i="30" l="1"/>
  <c r="B10" i="35" l="1"/>
  <c r="C5" i="9"/>
  <c r="L57" i="33"/>
  <c r="I5" i="9" l="1"/>
  <c r="B5" i="9" l="1"/>
  <c r="B10" i="32" l="1"/>
  <c r="B3" i="32"/>
  <c r="E5" i="35" l="1"/>
  <c r="E10" i="35" s="1"/>
  <c r="D5" i="35"/>
  <c r="D10" i="35" s="1"/>
  <c r="C5" i="35"/>
  <c r="C10" i="35" s="1"/>
  <c r="D8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62" i="33" l="1"/>
  <c r="L59" i="33"/>
  <c r="L54" i="33"/>
  <c r="L48" i="33"/>
  <c r="L46" i="33"/>
  <c r="L43" i="33"/>
  <c r="K43" i="33"/>
  <c r="J43" i="33"/>
  <c r="I43" i="33"/>
  <c r="H43" i="33"/>
  <c r="G43" i="33"/>
  <c r="D43" i="33"/>
  <c r="C43" i="33"/>
  <c r="L39" i="33"/>
  <c r="K39" i="33"/>
  <c r="J39" i="33"/>
  <c r="I39" i="33"/>
  <c r="H39" i="33"/>
  <c r="G39" i="33"/>
  <c r="L37" i="33"/>
  <c r="K37" i="33"/>
  <c r="J37" i="33"/>
  <c r="I37" i="33"/>
  <c r="H37" i="33"/>
  <c r="G37" i="33"/>
  <c r="D37" i="33"/>
  <c r="C37" i="33"/>
  <c r="L34" i="33"/>
  <c r="K34" i="33"/>
  <c r="J34" i="33"/>
  <c r="I34" i="33"/>
  <c r="H34" i="33"/>
  <c r="G34" i="33"/>
  <c r="D34" i="33"/>
  <c r="C34" i="33"/>
  <c r="L32" i="33"/>
  <c r="K32" i="33"/>
  <c r="J32" i="33"/>
  <c r="I32" i="33"/>
  <c r="H32" i="33"/>
  <c r="G32" i="33"/>
  <c r="L30" i="33"/>
  <c r="K30" i="33"/>
  <c r="J30" i="33"/>
  <c r="I30" i="33"/>
  <c r="H30" i="33"/>
  <c r="G30" i="33"/>
  <c r="D30" i="33"/>
  <c r="C30" i="33"/>
  <c r="L27" i="33"/>
  <c r="K27" i="33"/>
  <c r="J27" i="33"/>
  <c r="I27" i="33"/>
  <c r="H27" i="33"/>
  <c r="G27" i="33"/>
  <c r="D27" i="33"/>
  <c r="C27" i="33"/>
  <c r="L25" i="33"/>
  <c r="K25" i="33"/>
  <c r="J25" i="33"/>
  <c r="I25" i="33"/>
  <c r="H25" i="33"/>
  <c r="G25" i="33"/>
  <c r="L23" i="33"/>
  <c r="K23" i="33"/>
  <c r="J23" i="33"/>
  <c r="I23" i="33"/>
  <c r="H23" i="33"/>
  <c r="G23" i="33"/>
  <c r="L20" i="33"/>
  <c r="K20" i="33"/>
  <c r="J20" i="33"/>
  <c r="I20" i="33"/>
  <c r="H20" i="33"/>
  <c r="G20" i="33"/>
  <c r="D20" i="33"/>
  <c r="C20" i="33"/>
  <c r="L18" i="33"/>
  <c r="K18" i="33"/>
  <c r="J18" i="33"/>
  <c r="I18" i="33"/>
  <c r="H18" i="33"/>
  <c r="G18" i="33"/>
  <c r="D18" i="33"/>
  <c r="C18" i="33"/>
  <c r="L16" i="33"/>
  <c r="K16" i="33"/>
  <c r="J16" i="33"/>
  <c r="I16" i="33"/>
  <c r="I15" i="33" s="1"/>
  <c r="H16" i="33"/>
  <c r="H15" i="33" s="1"/>
  <c r="G16" i="33"/>
  <c r="G15" i="33" s="1"/>
  <c r="D16" i="33"/>
  <c r="D15" i="33" s="1"/>
  <c r="C16" i="33"/>
  <c r="C15" i="33" s="1"/>
  <c r="L12" i="33"/>
  <c r="K12" i="33"/>
  <c r="J12" i="33"/>
  <c r="I12" i="33"/>
  <c r="H12" i="33"/>
  <c r="G12" i="33"/>
  <c r="D12" i="33"/>
  <c r="C12" i="33"/>
  <c r="L7" i="33"/>
  <c r="K7" i="33"/>
  <c r="J7" i="33"/>
  <c r="I7" i="33"/>
  <c r="H7" i="33"/>
  <c r="G7" i="33"/>
  <c r="L5" i="33"/>
  <c r="K5" i="33"/>
  <c r="J5" i="33"/>
  <c r="I5" i="33"/>
  <c r="H5" i="33"/>
  <c r="G5" i="33"/>
  <c r="J15" i="33" l="1"/>
  <c r="L36" i="33"/>
  <c r="H36" i="33"/>
  <c r="I36" i="33"/>
  <c r="K36" i="33"/>
  <c r="L56" i="33"/>
  <c r="J36" i="33"/>
  <c r="H22" i="33"/>
  <c r="J29" i="33"/>
  <c r="I4" i="33"/>
  <c r="I22" i="33"/>
  <c r="G22" i="33"/>
  <c r="G29" i="33"/>
  <c r="K29" i="33"/>
  <c r="K22" i="33"/>
  <c r="L29" i="33"/>
  <c r="J22" i="33"/>
  <c r="J4" i="33"/>
  <c r="G36" i="33"/>
  <c r="H29" i="33"/>
  <c r="I29" i="33"/>
  <c r="G4" i="33"/>
  <c r="H45" i="33"/>
  <c r="G45" i="33"/>
  <c r="K45" i="33"/>
  <c r="D45" i="33"/>
  <c r="I45" i="33"/>
  <c r="J45" i="33"/>
  <c r="L45" i="33"/>
  <c r="L22" i="33"/>
  <c r="L4" i="33"/>
  <c r="H4" i="33"/>
  <c r="C45" i="33"/>
  <c r="L15" i="33"/>
  <c r="K4" i="33"/>
  <c r="K15" i="33"/>
  <c r="I16" i="31" l="1"/>
  <c r="B9" i="16" l="1"/>
  <c r="D9" i="16"/>
  <c r="C9" i="16"/>
  <c r="H8" i="8" l="1"/>
  <c r="G8" i="8"/>
  <c r="M5" i="9" l="1"/>
  <c r="F5" i="9"/>
  <c r="J5" i="9"/>
  <c r="C8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<sst xmlns="http://schemas.openxmlformats.org/spreadsheetml/2006/main" count="487" uniqueCount="380">
  <si>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</si>
  <si>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</si>
  <si>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</si>
  <si>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</si>
  <si>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</si>
  <si>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</si>
  <si>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</si>
  <si>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</si>
  <si>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</si>
  <si>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</si>
  <si>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</si>
  <si>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</si>
  <si>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</si>
  <si>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</si>
  <si>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</si>
  <si>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</si>
  <si>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</si>
  <si>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</si>
  <si>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</si>
  <si>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</si>
  <si>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</si>
  <si>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</si>
  <si>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</si>
  <si>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</si>
  <si>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</si>
  <si>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</si>
  <si>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</si>
  <si>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</si>
  <si>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</si>
  <si>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</si>
  <si>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</si>
  <si>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</si>
  <si>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</si>
  <si>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</si>
  <si>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</si>
  <si>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</si>
  <si>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</si>
  <si>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</si>
  <si>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</si>
  <si>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</si>
  <si>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</si>
  <si>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</si>
  <si>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</si>
  <si>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</si>
  <si>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</si>
  <si>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</si>
  <si>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</si>
  <si>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</si>
  <si>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</si>
  <si>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</si>
  <si>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</si>
  <si>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</si>
  <si>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</si>
  <si>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</si>
  <si>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</si>
  <si>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</si>
  <si>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</si>
  <si>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</si>
  <si>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</si>
  <si>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</si>
  <si>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</si>
  <si>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</si>
  <si>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</si>
  <si>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</si>
  <si>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</si>
  <si>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</si>
  <si>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</si>
  <si>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</si>
  <si>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</si>
  <si>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</si>
  <si>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</si>
  <si>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</si>
  <si>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</si>
  <si>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</si>
  <si>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</si>
  <si>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</si>
  <si>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</si>
  <si>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</si>
  <si>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</si>
  <si>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</si>
  <si>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</si>
  <si>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</si>
  <si>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</si>
  <si>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</si>
  <si>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</si>
  <si>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</si>
  <si>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</si>
  <si>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</si>
  <si>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</si>
  <si>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</si>
  <si>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</si>
  <si>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</si>
  <si>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</si>
  <si>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</si>
  <si>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</si>
  <si>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</si>
  <si>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</si>
  <si>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</si>
  <si>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</si>
  <si>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</si>
  <si>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</si>
  <si>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</si>
  <si>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</si>
  <si>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</si>
  <si>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</si>
  <si>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</si>
  <si>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</si>
  <si>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</si>
  <si>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</si>
  <si>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</si>
  <si>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</si>
  <si>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</si>
  <si>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</si>
  <si>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</si>
  <si>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</si>
  <si>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</si>
  <si>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</si>
  <si>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</si>
  <si>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</si>
  <si>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</si>
  <si>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</si>
  <si>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</si>
  <si>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</si>
  <si>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</si>
  <si>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</si>
  <si>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</si>
  <si>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</si>
  <si>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</si>
  <si>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</si>
  <si>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</si>
  <si>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</si>
  <si>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</si>
  <si>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</si>
  <si>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</si>
  <si>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</si>
  <si>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</si>
  <si>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</si>
  <si>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</si>
  <si>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</si>
  <si>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</si>
  <si>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</si>
  <si>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</si>
  <si>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</si>
  <si>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</si>
  <si>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</si>
  <si>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</si>
  <si>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</si>
  <si>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</si>
  <si>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</si>
  <si>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</si>
  <si>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</si>
  <si>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</si>
  <si>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</si>
  <si>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</si>
  <si>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</si>
  <si>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</si>
  <si>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</si>
  <si>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</si>
  <si>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</si>
  <si>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</si>
  <si>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</si>
  <si>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</si>
  <si>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</si>
  <si>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</si>
  <si>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</si>
  <si>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</si>
  <si>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</si>
  <si>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</si>
  <si>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</si>
  <si>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</si>
  <si>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</si>
  <si>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</si>
  <si>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</si>
  <si>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</si>
  <si>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</si>
  <si>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</si>
  <si>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</si>
  <si>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</si>
  <si>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</si>
  <si>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</si>
  <si>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</si>
  <si>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</si>
  <si>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</si>
  <si>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</si>
  <si>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</si>
  <si>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</si>
  <si>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</si>
  <si>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</si>
  <si>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</si>
  <si>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</si>
  <si>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</si>
  <si>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</si>
  <si>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</si>
  <si>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</si>
  <si>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</si>
  <si>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</si>
  <si>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</si>
  <si>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</si>
  <si>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</si>
  <si>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</si>
  <si>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</si>
  <si>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</si>
  <si>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</si>
  <si>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</si>
  <si>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</si>
  <si>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</si>
  <si>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</si>
  <si>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</si>
  <si>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</si>
  <si>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</si>
  <si>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</si>
  <si>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</si>
  <si>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</si>
  <si>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</si>
  <si>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</si>
  <si>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</si>
  <si>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</si>
  <si>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</si>
  <si>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</si>
  <si>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</si>
  <si>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</si>
  <si>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</si>
  <si>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</si>
  <si>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</si>
  <si>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</si>
  <si>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</si>
  <si>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</si>
  <si>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</si>
  <si>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</si>
  <si>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</si>
  <si>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</si>
  <si>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</si>
  <si>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</si>
  <si>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</si>
  <si>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</si>
  <si>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</si>
  <si>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 xml:space="preserve">∙ условно осужденные; </t>
  </si>
  <si>
    <t>Название    мероприятия</t>
  </si>
  <si>
    <t>Название   мероприятия</t>
  </si>
  <si>
    <t>Дата проведения (чч.мм.гг.)</t>
  </si>
  <si>
    <t>Место      проведения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</si>
  <si>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</si>
  <si>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</si>
  <si>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</si>
  <si>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</si>
  <si>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</si>
  <si>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</si>
  <si>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</si>
  <si>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</si>
  <si>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</si>
  <si>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</si>
  <si>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</si>
  <si>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</si>
  <si>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</si>
  <si>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</si>
  <si>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</si>
  <si>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</si>
  <si>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</si>
  <si>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</si>
  <si>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</si>
  <si>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</si>
  <si>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</si>
  <si>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</si>
  <si>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</si>
  <si>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</si>
  <si>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</si>
  <si>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</si>
  <si>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</si>
  <si>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</si>
  <si>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</si>
  <si>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</si>
  <si>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Муниципальное бюджетное учреждение  города Новосибирска "Дом молодежи Железнодорожного района" (МБУ "Дом молодежи Железнодорожного района")      06.07.2006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</si>
  <si>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</si>
  <si>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630004, г. Новосибирск, ул. Дмитрия Шамшурина, 10                                                                                                    e-mail: dommolodezhy@gmail.com  тел. 204-98-16                                                                                                                                                                     страница на портале "Тымолод.рф": http://www.timolod.ru/centers/</t>
  </si>
  <si>
    <t>Ледяева Лариса Юрьевна</t>
  </si>
  <si>
    <t>Офис ул. Дмитрия Шамшурина, 10, на первом этаже жилого дома с отдельным входом; отдел здорового образа жизни ул. Владимировская, 6, на первом этаже жилого дома с отдельным входом; отдел социокультурной деятельности ул. Советская, 53 на цокольном этаже жилого дома с отдельным входом; отдел культурно-массовой работы ул. Дмитрия Шамшурина, 47 на первом и цокольном этажах жилого дома с отдельным входом.</t>
  </si>
  <si>
    <t>Офис ул. Дмитрия Шамшурина, 10 - 97.2 кв.м.; отдел здорового образа жизни  ул. Владимировская, 6 - 455,6 кв.м.; отдел социокультурной дейстельности  ул. Советская, 53 - 173,6 кв.м;отдел культурно-массовый работы ул. Дмитрия Шамшурина, 47 - 442,4 кв.м. ;Итого: 1168,8 кв.м.</t>
  </si>
  <si>
    <t>Офис ул. Дмитрия Шамшурина, 10 - 97.2 кв.м.; 
отдел здорового образа жизни  ул. Владимировская, 6 - 455,6 кв.м.; 
отдел социокультурной дейстельности  ул. Советская, 53 - 173,6 кв.м.; ; 
отдел культурно-массовый работы ул. Дмитрия Шамшурина, 47 - 442,4 кв.м. 
Итого: 1168,8 кв.м.</t>
  </si>
  <si>
    <t>Офис - 4; отдел здорового образа жизни - 12; отдел социокультурной дейстельности - 7; отдел культурно-массовый работы - 10; Итого: 50.</t>
  </si>
  <si>
    <t>Офис - с 09.00 до 18.00 (суббота/воскресенье - выходной); отдел здорового образа жизни - с 10.00 до 22.00 (без выходных); отдел социокультурной деятельности - с 10.00 до 22.00 (воскресенье выходной); отдел культурно-массовой работы - с 10.00 до 22.00 (без выходных).</t>
  </si>
  <si>
    <t>Офис (АУП, обслуживающий персонал, вспомогательный персонал ) - 19 чел.; отдел здорового образа жизни - 16 чел.; отдел социокультурной деятельности - 15 чел.; отдел культурно-массовой работы - 14 чел; 2 уборщика территорий (хоккейные коробки)
Итого: 66 чел.</t>
  </si>
  <si>
    <t>январь-декабрь</t>
  </si>
  <si>
    <t>Академия ЗОЖ</t>
  </si>
  <si>
    <t>14-35</t>
  </si>
  <si>
    <t>Дизайн человека</t>
  </si>
  <si>
    <t>Open sports ground</t>
  </si>
  <si>
    <t xml:space="preserve">Городской музыкальный лейбл «Quart Music» </t>
  </si>
  <si>
    <t xml:space="preserve">Мамы в деле                  </t>
  </si>
  <si>
    <t xml:space="preserve">Свой мир  </t>
  </si>
  <si>
    <t>Штаб волонтеров «Вместе – 54»</t>
  </si>
  <si>
    <t xml:space="preserve">Инклюзивное пространство «Окна»    </t>
  </si>
  <si>
    <t>Глухие&amp;Звонкие»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</si>
  <si>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</si>
  <si>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</si>
  <si>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</si>
  <si>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</si>
  <si>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</si>
  <si>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</si>
  <si>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</si>
  <si>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</si>
  <si>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</si>
  <si>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</si>
  <si>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</si>
  <si>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</si>
  <si>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14-20</t>
  </si>
  <si>
    <t xml:space="preserve">0-35                  </t>
  </si>
  <si>
    <t>«Музыка тишины». Городской интегрированный конкурс жестовой песни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</si>
  <si>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</si>
  <si>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Открытый районный кубок по мини-футболу памяти героя социалистического труда Лунина Н.А. </t>
  </si>
  <si>
    <t>Информационно-просветительскиЙ семинар «Выход есть»</t>
  </si>
  <si>
    <t>12-18</t>
  </si>
  <si>
    <r>
      <t>Фестиваль уличной авторской музыки «Снизу</t>
    </r>
    <r>
      <rPr>
        <sz val="14"/>
        <color rgb="FF000000"/>
        <rFont val="Times New Roman"/>
        <family val="1"/>
        <charset val="204"/>
      </rPr>
      <t>»</t>
    </r>
  </si>
  <si>
    <t>«Белая» монетизации творчества талантливой молодёжи» круглый стол</t>
  </si>
  <si>
    <t xml:space="preserve">«Дизайн мероприятия» Районный семинар  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</si>
  <si>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</si>
  <si>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День здоровья нормы ГТО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</si>
  <si>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</si>
  <si>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Интерактивная программа "Победный май"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</si>
  <si>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</si>
  <si>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Все категории</t>
  </si>
  <si>
    <t>https://timolod.ru/organization/molodezhnye-tsentry/dom_molodezhi_zheleznodorozhnogo_rayona/</t>
  </si>
  <si>
    <t>https://vk.com/dominf</t>
  </si>
  <si>
    <t xml:space="preserve">https://vk.com/g orod_zavtra  </t>
  </si>
  <si>
    <t xml:space="preserve">https://vk.com/kvartiraaudio </t>
  </si>
  <si>
    <t>https://vk.com/quartlabel</t>
  </si>
  <si>
    <t>https://vk.com/public194299134</t>
  </si>
  <si>
    <t>https://vk.com/club105544613</t>
  </si>
  <si>
    <t>Фестиваль творчества детей и молодежи «Талантливые дети»</t>
  </si>
  <si>
    <t>Кольцово, ул. Кольцово пос., 9а ЦДТ «Факел»</t>
  </si>
  <si>
    <t>2 Диплома «Лауреат I степени»</t>
  </si>
  <si>
    <t>Open octagon by mma immaf</t>
  </si>
  <si>
    <t>Федерация ММА г. Кемерово</t>
  </si>
  <si>
    <t>Дипломы 7 шт.</t>
  </si>
  <si>
    <t>Учебно- тренировочные поединки по Фулл-Контакт каратэ</t>
  </si>
  <si>
    <t>Средняя общеобразовательная школа № 216</t>
  </si>
  <si>
    <t>Дипломы 20 шт.</t>
  </si>
  <si>
    <t>Областная профильная смена «Школьная весна» в 2022 году</t>
  </si>
  <si>
    <t xml:space="preserve">Новосибирское региональное отделение Общероссийской общественно-государственной детско-юношеской организации «Российское </t>
  </si>
  <si>
    <t>Благодарственные письма</t>
  </si>
  <si>
    <t>Мини-фест «ГРОМКО»</t>
  </si>
  <si>
    <t>ДК им. Октябрьской революции Ул. Ленина, 24</t>
  </si>
  <si>
    <t>9-й Городской конкурс детского и юношеского творчества «Разноцветная мозаика», посвященный культурному наследию народов России среди коррекционных школ</t>
  </si>
  <si>
    <t>Специальная коррекционная школа №31</t>
  </si>
  <si>
    <t xml:space="preserve">Диплом 1 степени </t>
  </si>
  <si>
    <t>Областной фестиваль-конкурс национальных костюмов народов России «Народное достояние»</t>
  </si>
  <si>
    <t>ГАУК НСО Клуб Революция</t>
  </si>
  <si>
    <t xml:space="preserve">2 Диплома лауреата I степени в </t>
  </si>
  <si>
    <t>Региональный отборочный конкурс детского творчества «Утренняя звезда»</t>
  </si>
  <si>
    <t>Новосибирский РО ВОГ</t>
  </si>
  <si>
    <t>Диплом II степени</t>
  </si>
  <si>
    <t>Первенство г Новосибирска по Карате киокусинкай</t>
  </si>
  <si>
    <t>14.05.2022-15.05.2022</t>
  </si>
  <si>
    <t>«ФЕДЕРАЦИЯ СИНКЁКУСИНКАЙ КАРАТЭ НОВОСИБИРСКОЙ ОБЛАСТИ»</t>
  </si>
  <si>
    <t xml:space="preserve">https://vk.com/club 105544613?w=wall-105544613_2571%2Fall </t>
  </si>
  <si>
    <t>7 дипломов</t>
  </si>
  <si>
    <t>Открытие летнего сезона в Юности</t>
  </si>
  <si>
    <t xml:space="preserve">Пространство «Юность»ул. Проспект строителей, 21 </t>
  </si>
  <si>
    <t>Благодарственные письма7 человек</t>
  </si>
  <si>
    <t>15.07.2022-17.07.2022</t>
  </si>
  <si>
    <t xml:space="preserve">https://vk.com/masteerasibiri </t>
  </si>
  <si>
    <t>Парк народных традиций «Хуторок», Каргатский район, Новосибирская область</t>
  </si>
  <si>
    <t>Межрегиональная Ассамблея «Мастера Сибири»</t>
  </si>
  <si>
    <t>3 диплома участников</t>
  </si>
  <si>
    <t>Фестиваль «Связки»</t>
  </si>
  <si>
    <t>Лофт-парк «Подземка»</t>
  </si>
  <si>
    <t>ул. Красный проспект, 161</t>
  </si>
  <si>
    <t>https://vk.com/svyazkifest</t>
  </si>
  <si>
    <t xml:space="preserve">https://vk.com/wall-184885850_1226  </t>
  </si>
  <si>
    <t>Томский форум глухих «Фокус»</t>
  </si>
  <si>
    <t xml:space="preserve">https://yandex.ru/video/preview/3126248573247677444 </t>
  </si>
  <si>
    <t xml:space="preserve">Г. Томск </t>
  </si>
  <si>
    <t xml:space="preserve">28.10.2022-30.10.2022 г. </t>
  </si>
  <si>
    <t>Штаб волонтёров "Вместе, 54"</t>
  </si>
  <si>
    <t>Муниципального бюджетного учреждение города Новосибирска                                                                                                                    "Дом молодежи Железнодорожного района"</t>
  </si>
  <si>
    <t>высшее, из них:</t>
  </si>
  <si>
    <t>61 публикация</t>
  </si>
  <si>
    <t>Аудиомастерская «Квартира»</t>
  </si>
  <si>
    <t>Социальная демочная</t>
  </si>
  <si>
    <t>Подкаст-студия "Слово в слово"</t>
  </si>
  <si>
    <t>Тихая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</si>
</sst>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26" fillId="0" borderId="15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5" fillId="0" borderId="1" xfId="0" applyFont="1" applyBorder="1"/>
    <xf numFmtId="0" fontId="7" fillId="0" borderId="1" xfId="0" applyFont="1" applyBorder="1" applyAlignment="1">
      <alignment vertical="top"/>
    </xf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1" xfId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9" fillId="0" borderId="1" xfId="1" applyFont="1" applyBorder="1" applyAlignment="1">
      <alignment vertical="top" wrapText="1"/>
    </xf>
    <xf numFmtId="0" fontId="3" fillId="3" borderId="1" xfId="0" applyFont="1" applyFill="1" applyBorder="1" applyAlignment="1" applyProtection="1">
      <alignment horizontal="left"/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30" fillId="0" borderId="1" xfId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19" fillId="4" borderId="1" xfId="0" applyFont="1" applyFill="1" applyBorder="1" applyAlignment="1" applyProtection="1">
      <alignment vertical="top" wrapText="1"/>
      <protection hidden="1"/>
    </xf>
    <xf numFmtId="0" fontId="18" fillId="4" borderId="1" xfId="0" applyFont="1" applyFill="1" applyBorder="1" applyAlignment="1" applyProtection="1">
      <alignment horizontal="center" vertical="top" wrapTex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10" fillId="9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vertical="top"/>
    </xf>
    <xf numFmtId="14" fontId="10" fillId="9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14" fontId="11" fillId="9" borderId="1" xfId="0" applyNumberFormat="1" applyFont="1" applyFill="1" applyBorder="1" applyAlignment="1">
      <alignment vertical="top"/>
    </xf>
    <xf numFmtId="0" fontId="11" fillId="9" borderId="1" xfId="0" applyFont="1" applyFill="1" applyBorder="1" applyAlignment="1">
      <alignment vertical="top"/>
    </xf>
    <xf numFmtId="0" fontId="10" fillId="9" borderId="1" xfId="0" applyFont="1" applyFill="1" applyBorder="1" applyAlignment="1" applyProtection="1">
      <alignment horizontal="left" vertical="top" wrapText="1"/>
      <protection locked="0"/>
    </xf>
    <xf numFmtId="0" fontId="30" fillId="9" borderId="1" xfId="1" applyFill="1" applyBorder="1" applyAlignment="1">
      <alignment vertical="top" wrapText="1"/>
    </xf>
    <xf numFmtId="0" fontId="10" fillId="9" borderId="1" xfId="0" applyFont="1" applyFill="1" applyBorder="1" applyAlignment="1">
      <alignment horizontal="left" vertical="top" wrapText="1"/>
    </xf>
    <xf numFmtId="0" fontId="30" fillId="9" borderId="1" xfId="1" applyFill="1" applyBorder="1" applyAlignment="1">
      <alignment vertical="top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/>
    </xf>
    <xf numFmtId="0" fontId="2" fillId="0" borderId="15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1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2" fillId="0" borderId="6" xfId="0" applyFont="1" applyBorder="1" applyAlignment="1" applyProtection="1">
      <alignment horizontal="left"/>
      <protection hidden="1"/>
    </xf>
    <xf numFmtId="0" fontId="12" fillId="0" borderId="7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/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30" fillId="0" borderId="1" xfId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30" fillId="0" borderId="1" xfId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3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29" fillId="0" borderId="1" xfId="0" applyFont="1" applyFill="1" applyBorder="1" applyAlignment="1">
      <alignment horizontal="center" vertical="top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vyazkifest" TargetMode="External"/><Relationship Id="rId2" Type="http://schemas.openxmlformats.org/officeDocument/2006/relationships/hyperlink" Target="https://vk.com/masteerasibiri" TargetMode="External"/><Relationship Id="rId1" Type="http://schemas.openxmlformats.org/officeDocument/2006/relationships/hyperlink" Target="https://vk.com/club%20105544613?w=wall-105544613_2571%2Fall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yandex.ru/video/preview/3126248573247677444" TargetMode="External"/><Relationship Id="rId4" Type="http://schemas.openxmlformats.org/officeDocument/2006/relationships/hyperlink" Target="https://vk.com/wall-184885850_1226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g%20orod_zavtra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vk.com/dominf" TargetMode="External"/><Relationship Id="rId1" Type="http://schemas.openxmlformats.org/officeDocument/2006/relationships/hyperlink" Target="https://timolod.ru/organization/molodezhnye-tsentry/dom_molodezhi_zheleznodorozhnogo_rayona/" TargetMode="External"/><Relationship Id="rId6" Type="http://schemas.openxmlformats.org/officeDocument/2006/relationships/hyperlink" Target="https://vk.com/club105544613" TargetMode="External"/><Relationship Id="rId5" Type="http://schemas.openxmlformats.org/officeDocument/2006/relationships/hyperlink" Target="https://vk.com/public194299134" TargetMode="External"/><Relationship Id="rId4" Type="http://schemas.openxmlformats.org/officeDocument/2006/relationships/hyperlink" Target="https://vk.com/kvartiraaudio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C4" zoomScaleNormal="100" zoomScaleSheetLayoutView="100" workbookViewId="0">
      <selection activeCell="F13" sqref="F13:G13"/>
    </sheetView>
  </sheetViews>
  <sheetFormatPr defaultColWidth="9.109375" defaultRowHeight="14.4" x14ac:dyDescent="0.3"/>
  <cols>
    <col min="1" max="1" width="10.109375" style="29" customWidth="1"/>
    <col min="2" max="2" width="9.109375" style="29"/>
    <col min="3" max="3" width="2.109375" style="29" customWidth="1"/>
    <col min="4" max="7" width="9.109375" style="29"/>
    <col min="8" max="8" width="8.5546875" style="29" customWidth="1"/>
    <col min="9" max="9" width="9.109375" style="29"/>
    <col min="10" max="10" width="9.109375" style="29" customWidth="1"/>
    <col min="11" max="11" width="5.44140625" style="29" customWidth="1"/>
    <col min="12" max="12" width="15.6640625" style="29" customWidth="1"/>
    <col min="13" max="13" width="9.109375" style="29"/>
    <col min="14" max="14" width="35.6640625" style="29" customWidth="1"/>
    <col min="15" max="16384" width="9.109375" style="29"/>
  </cols>
  <sheetData>
    <row r="1" spans="1:14" ht="21" x14ac:dyDescent="0.3">
      <c r="A1" s="231" t="s">
        <v>253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3"/>
    </row>
    <row r="2" spans="1:14" ht="38.25" customHeight="1" x14ac:dyDescent="0.3">
      <c r="A2" s="14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46"/>
    </row>
    <row r="3" spans="1:14" ht="19.5" customHeight="1" x14ac:dyDescent="0.3">
      <c r="A3" s="248" t="s">
        <v>197</v>
      </c>
      <c r="B3" s="249"/>
      <c r="C3" s="249"/>
      <c r="D3" s="249"/>
      <c r="E3" s="249"/>
      <c r="F3" s="66"/>
      <c r="G3" s="66"/>
      <c r="H3" s="66"/>
      <c r="I3" s="66"/>
      <c r="J3" s="66"/>
      <c r="K3" s="66"/>
      <c r="L3" s="234"/>
      <c r="M3" s="234"/>
      <c r="N3" s="235"/>
    </row>
    <row r="4" spans="1:14" ht="15.6" x14ac:dyDescent="0.3">
      <c r="A4" s="147" t="s">
        <v>72</v>
      </c>
      <c r="B4" s="247"/>
      <c r="C4" s="247"/>
      <c r="D4" s="247"/>
      <c r="E4" s="247"/>
      <c r="F4" s="66"/>
      <c r="G4" s="66"/>
      <c r="H4" s="66"/>
      <c r="I4" s="66"/>
      <c r="J4" s="66"/>
      <c r="K4" s="66"/>
      <c r="L4" s="66"/>
      <c r="M4" s="66"/>
      <c r="N4" s="146"/>
    </row>
    <row r="5" spans="1:14" ht="21.75" customHeight="1" x14ac:dyDescent="0.3">
      <c r="A5" s="252"/>
      <c r="B5" s="247"/>
      <c r="C5" s="247"/>
      <c r="D5" s="247"/>
      <c r="E5" s="247"/>
      <c r="F5" s="66"/>
      <c r="G5" s="66"/>
      <c r="H5" s="66"/>
      <c r="I5" s="66"/>
      <c r="J5" s="66"/>
      <c r="K5" s="66"/>
      <c r="L5" s="66"/>
      <c r="M5" s="66"/>
      <c r="N5" s="146"/>
    </row>
    <row r="6" spans="1:14" ht="30.75" customHeight="1" x14ac:dyDescent="0.3">
      <c r="A6" s="250"/>
      <c r="B6" s="251"/>
      <c r="C6" s="66"/>
      <c r="D6" s="253"/>
      <c r="E6" s="253"/>
      <c r="F6" s="66"/>
      <c r="G6" s="66"/>
      <c r="H6" s="66"/>
      <c r="I6" s="66"/>
      <c r="J6" s="66"/>
      <c r="K6" s="66"/>
      <c r="L6" s="66"/>
      <c r="M6" s="66"/>
      <c r="N6" s="146"/>
    </row>
    <row r="7" spans="1:14" ht="12.75" customHeight="1" x14ac:dyDescent="0.3">
      <c r="A7" s="254" t="s">
        <v>198</v>
      </c>
      <c r="B7" s="255"/>
      <c r="C7" s="66"/>
      <c r="D7" s="229" t="s">
        <v>199</v>
      </c>
      <c r="E7" s="229"/>
      <c r="F7" s="66"/>
      <c r="G7" s="66"/>
      <c r="H7" s="66"/>
      <c r="I7" s="66"/>
      <c r="J7" s="66"/>
      <c r="K7" s="66"/>
      <c r="L7" s="66"/>
      <c r="M7" s="66"/>
      <c r="N7" s="146"/>
    </row>
    <row r="8" spans="1:14" ht="12.75" customHeight="1" x14ac:dyDescent="0.3">
      <c r="A8" s="148"/>
      <c r="B8" s="230" t="s">
        <v>200</v>
      </c>
      <c r="C8" s="230"/>
      <c r="D8" s="230"/>
      <c r="E8" s="81"/>
      <c r="F8" s="66"/>
      <c r="G8" s="66"/>
      <c r="H8" s="66"/>
      <c r="I8" s="66"/>
      <c r="J8" s="66"/>
      <c r="K8" s="66"/>
      <c r="L8" s="66"/>
      <c r="M8" s="66"/>
      <c r="N8" s="146"/>
    </row>
    <row r="9" spans="1:14" ht="101.25" customHeight="1" x14ac:dyDescent="0.3">
      <c r="A9" s="14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146"/>
    </row>
    <row r="10" spans="1:14" ht="17.399999999999999" x14ac:dyDescent="0.3">
      <c r="A10" s="237" t="s">
        <v>93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/>
    </row>
    <row r="11" spans="1:14" ht="37.5" customHeight="1" x14ac:dyDescent="0.3">
      <c r="A11" s="240" t="s">
        <v>373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2"/>
    </row>
    <row r="12" spans="1:14" x14ac:dyDescent="0.3">
      <c r="A12" s="243" t="s">
        <v>94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5"/>
    </row>
    <row r="13" spans="1:14" ht="17.399999999999999" x14ac:dyDescent="0.3">
      <c r="A13" s="145"/>
      <c r="B13" s="66"/>
      <c r="C13" s="66"/>
      <c r="D13" s="66"/>
      <c r="E13" s="149" t="s">
        <v>95</v>
      </c>
      <c r="F13" s="236">
        <v>2023</v>
      </c>
      <c r="G13" s="236"/>
      <c r="H13" s="246" t="s">
        <v>96</v>
      </c>
      <c r="I13" s="246"/>
      <c r="J13" s="246"/>
      <c r="K13" s="66"/>
      <c r="L13" s="66"/>
      <c r="M13" s="66"/>
      <c r="N13" s="146"/>
    </row>
    <row r="14" spans="1:14" x14ac:dyDescent="0.3">
      <c r="A14" s="14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46"/>
    </row>
    <row r="15" spans="1:14" x14ac:dyDescent="0.3">
      <c r="A15" s="14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46"/>
    </row>
    <row r="16" spans="1:14" x14ac:dyDescent="0.3">
      <c r="A16" s="14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46"/>
    </row>
    <row r="17" spans="1:14" x14ac:dyDescent="0.3">
      <c r="A17" s="14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46"/>
    </row>
    <row r="18" spans="1:14" x14ac:dyDescent="0.3">
      <c r="A18" s="14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46"/>
    </row>
    <row r="19" spans="1:14" x14ac:dyDescent="0.3">
      <c r="A19" s="14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46"/>
    </row>
    <row r="20" spans="1:14" x14ac:dyDescent="0.3">
      <c r="A20" s="14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46"/>
    </row>
    <row r="21" spans="1:14" x14ac:dyDescent="0.3">
      <c r="A21" s="14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46"/>
    </row>
    <row r="22" spans="1:14" x14ac:dyDescent="0.3">
      <c r="A22" s="14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46"/>
    </row>
    <row r="23" spans="1:14" ht="18" x14ac:dyDescent="0.3">
      <c r="A23" s="226" t="s">
        <v>186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  <row r="24" spans="1:14" x14ac:dyDescent="0.3">
      <c r="A24" s="14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146"/>
    </row>
    <row r="25" spans="1:14" x14ac:dyDescent="0.3">
      <c r="A25" s="14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46"/>
    </row>
    <row r="26" spans="1:14" x14ac:dyDescent="0.3">
      <c r="A26" s="14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146"/>
    </row>
    <row r="27" spans="1:14" x14ac:dyDescent="0.3">
      <c r="A27" s="14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146"/>
    </row>
    <row r="28" spans="1:14" x14ac:dyDescent="0.3">
      <c r="A28" s="14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146"/>
    </row>
    <row r="29" spans="1:14" x14ac:dyDescent="0.3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topLeftCell="A10" zoomScale="80" zoomScaleNormal="60" zoomScaleSheetLayoutView="80" workbookViewId="0">
      <selection activeCell="F4" sqref="F4"/>
    </sheetView>
  </sheetViews>
  <sheetFormatPr defaultRowHeight="14.4" x14ac:dyDescent="0.3"/>
  <cols>
    <col min="1" max="1" width="7" customWidth="1"/>
    <col min="2" max="2" width="54.88671875" customWidth="1"/>
    <col min="3" max="3" width="0.109375" customWidth="1"/>
    <col min="4" max="5" width="9.109375" hidden="1" customWidth="1"/>
    <col min="6" max="6" width="107.88671875" customWidth="1"/>
  </cols>
  <sheetData>
    <row r="1" spans="1:6" ht="21" customHeight="1" x14ac:dyDescent="0.35">
      <c r="A1" s="161" t="s">
        <v>203</v>
      </c>
      <c r="B1" s="162"/>
      <c r="C1" s="162"/>
      <c r="D1" s="162"/>
      <c r="E1" s="43"/>
      <c r="F1" s="43"/>
    </row>
    <row r="2" spans="1:6" ht="17.399999999999999" x14ac:dyDescent="0.3">
      <c r="A2" s="161" t="s">
        <v>219</v>
      </c>
      <c r="B2" s="43"/>
      <c r="C2" s="43"/>
      <c r="D2" s="43"/>
      <c r="E2" s="43"/>
      <c r="F2" s="43"/>
    </row>
    <row r="3" spans="1:6" ht="37.5" customHeight="1" x14ac:dyDescent="0.35">
      <c r="A3" s="174">
        <v>1</v>
      </c>
      <c r="B3" s="179" t="s">
        <v>229</v>
      </c>
      <c r="C3" s="162"/>
      <c r="D3" s="162"/>
      <c r="E3" s="162"/>
      <c r="F3" s="85" t="s">
        <v>271</v>
      </c>
    </row>
    <row r="4" spans="1:6" ht="62.25" customHeight="1" x14ac:dyDescent="0.35">
      <c r="A4" s="174">
        <v>2</v>
      </c>
      <c r="B4" s="84" t="s">
        <v>204</v>
      </c>
      <c r="C4" s="162"/>
      <c r="D4" s="162"/>
      <c r="E4" s="162"/>
      <c r="F4" s="85" t="s">
        <v>272</v>
      </c>
    </row>
    <row r="5" spans="1:6" ht="75.75" customHeight="1" x14ac:dyDescent="0.35">
      <c r="A5" s="174">
        <v>4</v>
      </c>
      <c r="B5" s="85" t="s">
        <v>227</v>
      </c>
      <c r="C5" s="162"/>
      <c r="D5" s="166"/>
      <c r="E5" s="162"/>
      <c r="F5" s="85" t="s">
        <v>273</v>
      </c>
    </row>
    <row r="6" spans="1:6" ht="22.5" customHeight="1" x14ac:dyDescent="0.35">
      <c r="A6" s="174">
        <v>5</v>
      </c>
      <c r="B6" s="84" t="s">
        <v>230</v>
      </c>
      <c r="C6" s="162"/>
      <c r="D6" s="162"/>
      <c r="E6" s="162"/>
      <c r="F6" s="85" t="s">
        <v>274</v>
      </c>
    </row>
    <row r="7" spans="1:6" ht="96" customHeight="1" x14ac:dyDescent="0.35">
      <c r="A7" s="174">
        <v>6</v>
      </c>
      <c r="B7" s="85" t="s">
        <v>228</v>
      </c>
      <c r="C7" s="162"/>
      <c r="D7" s="162"/>
      <c r="E7" s="162"/>
      <c r="F7" s="85" t="s">
        <v>275</v>
      </c>
    </row>
    <row r="8" spans="1:6" ht="72.75" customHeight="1" x14ac:dyDescent="0.35">
      <c r="A8" s="174">
        <v>7</v>
      </c>
      <c r="B8" s="85" t="s">
        <v>223</v>
      </c>
      <c r="C8" s="162"/>
      <c r="D8" s="162"/>
      <c r="E8" s="162"/>
      <c r="F8" s="85" t="s">
        <v>276</v>
      </c>
    </row>
    <row r="9" spans="1:6" ht="96.75" customHeight="1" x14ac:dyDescent="0.35">
      <c r="A9" s="174">
        <v>8</v>
      </c>
      <c r="B9" s="85" t="s">
        <v>224</v>
      </c>
      <c r="C9" s="162"/>
      <c r="D9" s="162"/>
      <c r="E9" s="162"/>
      <c r="F9" s="85" t="s">
        <v>277</v>
      </c>
    </row>
    <row r="10" spans="1:6" ht="48.75" customHeight="1" x14ac:dyDescent="0.35">
      <c r="A10" s="174">
        <v>9</v>
      </c>
      <c r="B10" s="85" t="s">
        <v>222</v>
      </c>
      <c r="C10" s="162"/>
      <c r="D10" s="162"/>
      <c r="E10" s="162"/>
      <c r="F10" s="85" t="s">
        <v>278</v>
      </c>
    </row>
    <row r="11" spans="1:6" ht="78" customHeight="1" x14ac:dyDescent="0.35">
      <c r="A11" s="174">
        <v>10</v>
      </c>
      <c r="B11" s="85" t="s">
        <v>226</v>
      </c>
      <c r="C11" s="162"/>
      <c r="D11" s="162"/>
      <c r="E11" s="162"/>
      <c r="F11" s="85" t="s">
        <v>280</v>
      </c>
    </row>
    <row r="12" spans="1:6" ht="60.75" customHeight="1" x14ac:dyDescent="0.35">
      <c r="A12" s="174">
        <v>11</v>
      </c>
      <c r="B12" s="85" t="s">
        <v>225</v>
      </c>
      <c r="C12" s="162"/>
      <c r="D12" s="162"/>
      <c r="E12" s="162"/>
      <c r="F12" s="180" t="s">
        <v>279</v>
      </c>
    </row>
  </sheetData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view="pageBreakPreview" topLeftCell="A7" zoomScale="90" zoomScaleNormal="100" zoomScaleSheetLayoutView="90" workbookViewId="0">
      <selection activeCell="G9" sqref="G9:G10"/>
    </sheetView>
  </sheetViews>
  <sheetFormatPr defaultRowHeight="14.4" x14ac:dyDescent="0.3"/>
  <cols>
    <col min="1" max="1" width="5" customWidth="1"/>
    <col min="2" max="2" width="37.88671875" customWidth="1"/>
    <col min="3" max="3" width="9.44140625" customWidth="1"/>
    <col min="4" max="4" width="10.109375" customWidth="1"/>
    <col min="5" max="5" width="10" customWidth="1"/>
    <col min="6" max="6" width="9.88671875" customWidth="1"/>
    <col min="7" max="7" width="31" customWidth="1"/>
    <col min="8" max="8" width="19.88671875" customWidth="1"/>
  </cols>
  <sheetData>
    <row r="1" spans="1:9" ht="21" customHeight="1" x14ac:dyDescent="0.3">
      <c r="A1" s="273" t="s">
        <v>82</v>
      </c>
      <c r="B1" s="273"/>
      <c r="C1" s="273"/>
      <c r="D1" s="273"/>
      <c r="E1" s="273"/>
      <c r="F1" s="273"/>
      <c r="G1" s="273"/>
      <c r="H1" s="273"/>
    </row>
    <row r="2" spans="1:9" s="4" customFormat="1" ht="17.399999999999999" x14ac:dyDescent="0.3">
      <c r="A2" s="30" t="s">
        <v>68</v>
      </c>
      <c r="B2" s="30"/>
      <c r="C2" s="30"/>
      <c r="D2" s="30"/>
      <c r="E2" s="30"/>
      <c r="F2" s="30"/>
      <c r="G2" s="30"/>
      <c r="H2" s="30"/>
    </row>
    <row r="3" spans="1:9" s="1" customFormat="1" ht="21" customHeight="1" x14ac:dyDescent="0.35">
      <c r="A3" s="274" t="s">
        <v>56</v>
      </c>
      <c r="B3" s="277" t="s">
        <v>71</v>
      </c>
      <c r="C3" s="280" t="s">
        <v>174</v>
      </c>
      <c r="D3" s="281"/>
      <c r="E3" s="280" t="s">
        <v>190</v>
      </c>
      <c r="F3" s="281"/>
      <c r="G3" s="284" t="s">
        <v>0</v>
      </c>
      <c r="H3" s="284"/>
    </row>
    <row r="4" spans="1:9" s="1" customFormat="1" ht="54" customHeight="1" x14ac:dyDescent="0.35">
      <c r="A4" s="275"/>
      <c r="B4" s="278"/>
      <c r="C4" s="282"/>
      <c r="D4" s="283"/>
      <c r="E4" s="282"/>
      <c r="F4" s="279"/>
      <c r="G4" s="284" t="s">
        <v>175</v>
      </c>
      <c r="H4" s="284" t="s">
        <v>191</v>
      </c>
    </row>
    <row r="5" spans="1:9" s="1" customFormat="1" ht="18.75" hidden="1" customHeight="1" x14ac:dyDescent="0.35">
      <c r="A5" s="275"/>
      <c r="B5" s="278"/>
      <c r="C5" s="31"/>
      <c r="D5" s="31"/>
      <c r="E5" s="31"/>
      <c r="F5" s="32"/>
      <c r="G5" s="284"/>
      <c r="H5" s="284"/>
    </row>
    <row r="6" spans="1:9" s="1" customFormat="1" ht="21.75" customHeight="1" x14ac:dyDescent="0.35">
      <c r="A6" s="276"/>
      <c r="B6" s="279"/>
      <c r="C6" s="116" t="s">
        <v>53</v>
      </c>
      <c r="D6" s="116" t="s">
        <v>83</v>
      </c>
      <c r="E6" s="116" t="s">
        <v>53</v>
      </c>
      <c r="F6" s="119" t="s">
        <v>83</v>
      </c>
      <c r="G6" s="284"/>
      <c r="H6" s="284"/>
    </row>
    <row r="7" spans="1:9" s="1" customFormat="1" ht="39" customHeight="1" x14ac:dyDescent="0.35">
      <c r="A7" s="33">
        <v>1</v>
      </c>
      <c r="B7" s="34" t="s">
        <v>54</v>
      </c>
      <c r="C7" s="117">
        <v>6</v>
      </c>
      <c r="D7" s="117">
        <v>6</v>
      </c>
      <c r="E7" s="117">
        <v>98</v>
      </c>
      <c r="F7" s="117">
        <v>98</v>
      </c>
      <c r="G7" s="117">
        <v>0</v>
      </c>
      <c r="H7" s="117">
        <v>0</v>
      </c>
    </row>
    <row r="8" spans="1:9" s="1" customFormat="1" ht="39" customHeight="1" x14ac:dyDescent="0.35">
      <c r="A8" s="33">
        <v>2</v>
      </c>
      <c r="B8" s="34" t="s">
        <v>55</v>
      </c>
      <c r="C8" s="117">
        <v>1</v>
      </c>
      <c r="D8" s="117">
        <v>1</v>
      </c>
      <c r="E8" s="117">
        <v>12</v>
      </c>
      <c r="F8" s="117">
        <v>12</v>
      </c>
      <c r="G8" s="117">
        <v>0</v>
      </c>
      <c r="H8" s="117">
        <v>0</v>
      </c>
    </row>
    <row r="9" spans="1:9" s="1" customFormat="1" ht="19.5" customHeight="1" x14ac:dyDescent="0.35">
      <c r="A9" s="261">
        <v>3</v>
      </c>
      <c r="B9" s="71" t="s">
        <v>63</v>
      </c>
      <c r="C9" s="263">
        <v>0</v>
      </c>
      <c r="D9" s="263">
        <v>0</v>
      </c>
      <c r="E9" s="265">
        <v>0</v>
      </c>
      <c r="F9" s="266"/>
      <c r="G9" s="263">
        <v>0</v>
      </c>
      <c r="H9" s="69">
        <v>0</v>
      </c>
    </row>
    <row r="10" spans="1:9" s="1" customFormat="1" ht="18.75" customHeight="1" x14ac:dyDescent="0.35">
      <c r="A10" s="262"/>
      <c r="B10" s="71" t="s">
        <v>85</v>
      </c>
      <c r="C10" s="264"/>
      <c r="D10" s="264"/>
      <c r="E10" s="117">
        <v>0</v>
      </c>
      <c r="F10" s="117">
        <v>0</v>
      </c>
      <c r="G10" s="264"/>
      <c r="H10" s="117">
        <v>0</v>
      </c>
    </row>
    <row r="11" spans="1:9" s="1" customFormat="1" ht="56.25" customHeight="1" x14ac:dyDescent="0.35">
      <c r="A11" s="33">
        <v>4</v>
      </c>
      <c r="B11" s="35" t="s">
        <v>64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</row>
    <row r="12" spans="1:9" s="1" customFormat="1" ht="54" x14ac:dyDescent="0.35">
      <c r="A12" s="33">
        <v>5</v>
      </c>
      <c r="B12" s="34" t="s">
        <v>65</v>
      </c>
      <c r="C12" s="117">
        <v>7</v>
      </c>
      <c r="D12" s="117">
        <v>7</v>
      </c>
      <c r="E12" s="117">
        <v>149</v>
      </c>
      <c r="F12" s="117">
        <v>149</v>
      </c>
      <c r="G12" s="117">
        <v>0</v>
      </c>
      <c r="H12" s="117">
        <v>0</v>
      </c>
    </row>
    <row r="13" spans="1:9" s="1" customFormat="1" ht="39" customHeight="1" x14ac:dyDescent="0.35">
      <c r="A13" s="33">
        <v>6</v>
      </c>
      <c r="B13" s="35" t="s">
        <v>66</v>
      </c>
      <c r="C13" s="117">
        <v>3</v>
      </c>
      <c r="D13" s="117">
        <v>3</v>
      </c>
      <c r="E13" s="117">
        <v>72</v>
      </c>
      <c r="F13" s="117">
        <v>72</v>
      </c>
      <c r="G13" s="117">
        <v>0</v>
      </c>
      <c r="H13" s="117">
        <v>0</v>
      </c>
    </row>
    <row r="14" spans="1:9" s="2" customFormat="1" ht="39" customHeight="1" x14ac:dyDescent="0.3">
      <c r="A14" s="267" t="s">
        <v>84</v>
      </c>
      <c r="B14" s="268"/>
      <c r="C14" s="271">
        <f>C13+C12+C11+C9+C8+C7</f>
        <v>17</v>
      </c>
      <c r="D14" s="271">
        <f>D13+D12+D11+D9+D8+D7</f>
        <v>17</v>
      </c>
      <c r="E14" s="36">
        <f>E7+E8+E11+E12+E13</f>
        <v>331</v>
      </c>
      <c r="F14" s="36">
        <f>F7+F8+F11+F12+F13</f>
        <v>331</v>
      </c>
      <c r="G14" s="271">
        <f>G7+G8+G9+G11+G12+G13</f>
        <v>0</v>
      </c>
      <c r="H14" s="36"/>
      <c r="I14" s="78"/>
    </row>
    <row r="15" spans="1:9" ht="39" customHeight="1" x14ac:dyDescent="0.3">
      <c r="A15" s="269"/>
      <c r="B15" s="270"/>
      <c r="C15" s="272"/>
      <c r="D15" s="272"/>
      <c r="E15" s="37">
        <f>E10</f>
        <v>0</v>
      </c>
      <c r="F15" s="37">
        <f>F10</f>
        <v>0</v>
      </c>
      <c r="G15" s="272"/>
      <c r="H15" s="37"/>
    </row>
    <row r="16" spans="1:9" ht="17.399999999999999" x14ac:dyDescent="0.3">
      <c r="A16" s="256" t="s">
        <v>189</v>
      </c>
      <c r="B16" s="257"/>
      <c r="C16" s="258">
        <f>F14+E9</f>
        <v>331</v>
      </c>
      <c r="D16" s="259"/>
      <c r="E16" s="259"/>
      <c r="F16" s="259"/>
      <c r="G16" s="259"/>
      <c r="H16" s="260"/>
      <c r="I16" s="76">
        <f>F14+F15</f>
        <v>331</v>
      </c>
    </row>
    <row r="17" spans="8:32" s="3" customFormat="1" x14ac:dyDescent="0.3"/>
    <row r="18" spans="8:32" s="3" customFormat="1" ht="15" customHeight="1" x14ac:dyDescent="0.35"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8:32" s="3" customFormat="1" ht="15" customHeight="1" x14ac:dyDescent="0.35"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8:32" s="3" customFormat="1" ht="18" x14ac:dyDescent="0.35">
      <c r="I20" s="10"/>
      <c r="J20" s="11"/>
      <c r="K20" s="12"/>
      <c r="L20" s="11"/>
      <c r="M20" s="11"/>
      <c r="N20" s="11"/>
      <c r="O20" s="13"/>
      <c r="P20" s="11"/>
      <c r="Q20" s="11"/>
      <c r="R20" s="12"/>
      <c r="S20" s="11"/>
      <c r="T20" s="11"/>
      <c r="U20" s="14"/>
      <c r="V20" s="12"/>
      <c r="W20" s="15"/>
      <c r="X20" s="11"/>
      <c r="Y20" s="12"/>
      <c r="Z20" s="11"/>
      <c r="AA20" s="11"/>
      <c r="AB20" s="12"/>
      <c r="AC20" s="9"/>
      <c r="AD20" s="9"/>
      <c r="AE20" s="9"/>
      <c r="AF20" s="9"/>
    </row>
    <row r="21" spans="8:32" s="3" customFormat="1" ht="18" x14ac:dyDescent="0.35">
      <c r="I21" s="10"/>
      <c r="J21" s="11"/>
      <c r="K21" s="12"/>
      <c r="L21" s="11"/>
      <c r="M21" s="11"/>
      <c r="N21" s="11"/>
      <c r="O21" s="13"/>
      <c r="P21" s="11"/>
      <c r="Q21" s="11"/>
      <c r="R21" s="12"/>
      <c r="S21" s="11"/>
      <c r="T21" s="11"/>
      <c r="U21" s="14"/>
      <c r="V21" s="12"/>
      <c r="W21" s="15"/>
      <c r="X21" s="11"/>
      <c r="Y21" s="12"/>
      <c r="Z21" s="11"/>
      <c r="AA21" s="11"/>
      <c r="AB21" s="12"/>
      <c r="AC21" s="9"/>
      <c r="AD21" s="9"/>
      <c r="AE21" s="9"/>
      <c r="AF21" s="9"/>
    </row>
    <row r="22" spans="8:32" s="3" customFormat="1" ht="18" x14ac:dyDescent="0.35">
      <c r="I22" s="10"/>
      <c r="J22" s="11"/>
      <c r="K22" s="12"/>
      <c r="L22" s="11"/>
      <c r="M22" s="11"/>
      <c r="N22" s="11"/>
      <c r="O22" s="13"/>
      <c r="P22" s="11"/>
      <c r="Q22" s="11"/>
      <c r="R22" s="12"/>
      <c r="S22" s="11"/>
      <c r="T22" s="11"/>
      <c r="U22" s="14"/>
      <c r="V22" s="12"/>
      <c r="W22" s="15"/>
      <c r="X22" s="11"/>
      <c r="Y22" s="12"/>
      <c r="Z22" s="11"/>
      <c r="AA22" s="11"/>
      <c r="AB22" s="12"/>
      <c r="AC22" s="9"/>
      <c r="AD22" s="9"/>
      <c r="AE22" s="9"/>
      <c r="AF22" s="9"/>
    </row>
    <row r="23" spans="8:32" s="3" customFormat="1" ht="18" x14ac:dyDescent="0.35">
      <c r="I23" s="10"/>
      <c r="J23" s="11"/>
      <c r="K23" s="12"/>
      <c r="L23" s="11"/>
      <c r="M23" s="11"/>
      <c r="N23" s="11"/>
      <c r="O23" s="13"/>
      <c r="P23" s="11"/>
      <c r="Q23" s="11"/>
      <c r="R23" s="12"/>
      <c r="S23" s="11"/>
      <c r="T23" s="11"/>
      <c r="U23" s="14"/>
      <c r="V23" s="12"/>
      <c r="W23" s="15"/>
      <c r="X23" s="11"/>
      <c r="Y23" s="12"/>
      <c r="Z23" s="11"/>
      <c r="AA23" s="11"/>
      <c r="AB23" s="12"/>
      <c r="AC23" s="9"/>
      <c r="AD23" s="9"/>
      <c r="AE23" s="9"/>
      <c r="AF23" s="9"/>
    </row>
    <row r="24" spans="8:32" s="3" customFormat="1" ht="18" x14ac:dyDescent="0.35">
      <c r="I24" s="10"/>
      <c r="J24" s="11"/>
      <c r="K24" s="12"/>
      <c r="L24" s="11"/>
      <c r="M24" s="11"/>
      <c r="N24" s="11"/>
      <c r="O24" s="13"/>
      <c r="P24" s="11"/>
      <c r="Q24" s="11"/>
      <c r="R24" s="12"/>
      <c r="S24" s="11"/>
      <c r="T24" s="11"/>
      <c r="U24" s="11"/>
      <c r="V24" s="12"/>
      <c r="W24" s="15"/>
      <c r="X24" s="11"/>
      <c r="Y24" s="12"/>
      <c r="Z24" s="11"/>
      <c r="AA24" s="11"/>
      <c r="AB24" s="12"/>
      <c r="AC24" s="9"/>
      <c r="AD24" s="9"/>
      <c r="AE24" s="9"/>
      <c r="AF24" s="9"/>
    </row>
    <row r="25" spans="8:32" s="3" customFormat="1" ht="18.75" customHeight="1" x14ac:dyDescent="0.35">
      <c r="I25" s="8"/>
      <c r="J25" s="11"/>
      <c r="K25" s="12"/>
      <c r="L25" s="11"/>
      <c r="M25" s="11"/>
      <c r="N25" s="12"/>
      <c r="O25" s="13"/>
      <c r="P25" s="11"/>
      <c r="Q25" s="11"/>
      <c r="R25" s="12"/>
      <c r="S25" s="12"/>
      <c r="T25" s="11"/>
      <c r="U25" s="12"/>
      <c r="V25" s="12"/>
      <c r="W25" s="15"/>
      <c r="X25" s="11"/>
      <c r="Y25" s="12"/>
      <c r="Z25" s="11"/>
      <c r="AA25" s="12"/>
      <c r="AB25" s="12"/>
      <c r="AC25" s="9"/>
      <c r="AD25" s="9"/>
      <c r="AE25" s="9"/>
      <c r="AF25" s="9"/>
    </row>
    <row r="26" spans="8:32" s="3" customFormat="1" ht="18" x14ac:dyDescent="0.35">
      <c r="I26" s="10"/>
      <c r="J26" s="11"/>
      <c r="K26" s="12"/>
      <c r="L26" s="11"/>
      <c r="M26" s="11"/>
      <c r="N26" s="11"/>
      <c r="O26" s="13"/>
      <c r="P26" s="11"/>
      <c r="Q26" s="11"/>
      <c r="R26" s="12"/>
      <c r="S26" s="12"/>
      <c r="T26" s="11"/>
      <c r="U26" s="14"/>
      <c r="V26" s="12"/>
      <c r="W26" s="15"/>
      <c r="X26" s="11"/>
      <c r="Y26" s="12"/>
      <c r="Z26" s="11"/>
      <c r="AA26" s="11"/>
      <c r="AB26" s="12"/>
      <c r="AC26" s="9"/>
      <c r="AD26" s="9"/>
      <c r="AE26" s="9"/>
      <c r="AF26" s="9"/>
    </row>
    <row r="27" spans="8:32" s="3" customFormat="1" ht="18" x14ac:dyDescent="0.35">
      <c r="I27" s="10"/>
      <c r="J27" s="11"/>
      <c r="K27" s="12"/>
      <c r="L27" s="11"/>
      <c r="M27" s="11"/>
      <c r="N27" s="11"/>
      <c r="O27" s="13"/>
      <c r="P27" s="11"/>
      <c r="Q27" s="11"/>
      <c r="R27" s="12"/>
      <c r="S27" s="11"/>
      <c r="T27" s="11"/>
      <c r="U27" s="14"/>
      <c r="V27" s="12"/>
      <c r="W27" s="15"/>
      <c r="X27" s="11"/>
      <c r="Y27" s="12"/>
      <c r="Z27" s="11"/>
      <c r="AA27" s="11"/>
      <c r="AB27" s="12"/>
      <c r="AC27" s="9"/>
      <c r="AD27" s="9"/>
      <c r="AE27" s="9"/>
      <c r="AF27" s="9"/>
    </row>
    <row r="28" spans="8:32" ht="18" x14ac:dyDescent="0.35">
      <c r="I28" s="10"/>
      <c r="J28" s="11"/>
      <c r="K28" s="12"/>
      <c r="L28" s="11"/>
      <c r="M28" s="11"/>
      <c r="N28" s="11"/>
      <c r="O28" s="13"/>
      <c r="P28" s="11"/>
      <c r="Q28" s="11"/>
      <c r="R28" s="12"/>
      <c r="S28" s="11"/>
      <c r="T28" s="11"/>
      <c r="U28" s="14"/>
      <c r="V28" s="12"/>
      <c r="W28" s="15"/>
      <c r="X28" s="11"/>
      <c r="Y28" s="12"/>
      <c r="Z28" s="11"/>
      <c r="AA28" s="11"/>
      <c r="AB28" s="12"/>
      <c r="AC28" s="9"/>
      <c r="AD28" s="9"/>
      <c r="AE28" s="9"/>
      <c r="AF28" s="9"/>
    </row>
    <row r="29" spans="8:32" ht="18" x14ac:dyDescent="0.35">
      <c r="I29" s="16"/>
      <c r="J29" s="11"/>
      <c r="K29" s="12"/>
      <c r="L29" s="11"/>
      <c r="M29" s="11"/>
      <c r="N29" s="11"/>
      <c r="O29" s="13"/>
      <c r="P29" s="11"/>
      <c r="Q29" s="11"/>
      <c r="R29" s="12"/>
      <c r="S29" s="11"/>
      <c r="T29" s="11"/>
      <c r="U29" s="14"/>
      <c r="V29" s="12"/>
      <c r="W29" s="15"/>
      <c r="X29" s="11"/>
      <c r="Y29" s="12"/>
      <c r="Z29" s="11"/>
      <c r="AA29" s="11"/>
      <c r="AB29" s="12"/>
      <c r="AC29" s="9"/>
      <c r="AD29" s="9"/>
      <c r="AE29" s="9"/>
      <c r="AF29" s="9"/>
    </row>
    <row r="30" spans="8:32" ht="18" x14ac:dyDescent="0.35">
      <c r="I30" s="16"/>
      <c r="J30" s="11"/>
      <c r="K30" s="12"/>
      <c r="L30" s="11"/>
      <c r="M30" s="11"/>
      <c r="N30" s="11"/>
      <c r="O30" s="13"/>
      <c r="P30" s="11"/>
      <c r="Q30" s="11"/>
      <c r="R30" s="12"/>
      <c r="S30" s="11"/>
      <c r="T30" s="11"/>
      <c r="U30" s="14"/>
      <c r="V30" s="12"/>
      <c r="W30" s="15"/>
      <c r="X30" s="11"/>
      <c r="Y30" s="12"/>
      <c r="Z30" s="11"/>
      <c r="AA30" s="11"/>
      <c r="AB30" s="12"/>
      <c r="AC30" s="9"/>
      <c r="AD30" s="9"/>
      <c r="AE30" s="9"/>
      <c r="AF30" s="9"/>
    </row>
    <row r="31" spans="8:32" x14ac:dyDescent="0.3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3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7" customFormat="1" ht="15" customHeight="1" x14ac:dyDescent="0.3"/>
  </sheetData>
  <sheetProtection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H12" sqref="H12"/>
    </sheetView>
  </sheetViews>
  <sheetFormatPr defaultRowHeight="14.4" x14ac:dyDescent="0.3"/>
  <cols>
    <col min="1" max="1" width="30.6640625" customWidth="1"/>
    <col min="2" max="2" width="19" customWidth="1"/>
    <col min="3" max="3" width="45" customWidth="1"/>
    <col min="4" max="4" width="9.109375" customWidth="1"/>
  </cols>
  <sheetData>
    <row r="1" spans="1:4" ht="17.399999999999999" x14ac:dyDescent="0.3">
      <c r="A1" s="285" t="s">
        <v>69</v>
      </c>
      <c r="B1" s="285"/>
      <c r="C1" s="285"/>
      <c r="D1" s="6"/>
    </row>
    <row r="2" spans="1:4" ht="38.25" customHeight="1" x14ac:dyDescent="0.3">
      <c r="A2" s="124" t="s">
        <v>1</v>
      </c>
      <c r="B2" s="123" t="s">
        <v>2</v>
      </c>
      <c r="C2" s="123" t="s">
        <v>70</v>
      </c>
      <c r="D2" s="7"/>
    </row>
    <row r="3" spans="1:4" ht="18" x14ac:dyDescent="0.3">
      <c r="A3" s="79" t="s">
        <v>3</v>
      </c>
      <c r="B3" s="125">
        <f>SUM(B4:B8)</f>
        <v>323</v>
      </c>
      <c r="C3" s="126" t="s">
        <v>231</v>
      </c>
      <c r="D3" s="7"/>
    </row>
    <row r="4" spans="1:4" ht="18.75" customHeight="1" x14ac:dyDescent="0.3">
      <c r="A4" s="71" t="s">
        <v>4</v>
      </c>
      <c r="B4" s="127">
        <v>5</v>
      </c>
      <c r="C4" s="128">
        <v>1.38</v>
      </c>
      <c r="D4" s="10"/>
    </row>
    <row r="5" spans="1:4" ht="18.75" customHeight="1" x14ac:dyDescent="0.3">
      <c r="A5" s="71" t="s">
        <v>5</v>
      </c>
      <c r="B5" s="127">
        <v>32</v>
      </c>
      <c r="C5" s="128">
        <v>9.39</v>
      </c>
      <c r="D5" s="10"/>
    </row>
    <row r="6" spans="1:4" ht="18.75" customHeight="1" x14ac:dyDescent="0.3">
      <c r="A6" s="71" t="s">
        <v>6</v>
      </c>
      <c r="B6" s="127">
        <v>131</v>
      </c>
      <c r="C6" s="128">
        <v>43.09</v>
      </c>
      <c r="D6" s="10"/>
    </row>
    <row r="7" spans="1:4" ht="18.75" customHeight="1" x14ac:dyDescent="0.3">
      <c r="A7" s="71" t="s">
        <v>67</v>
      </c>
      <c r="B7" s="127">
        <v>134</v>
      </c>
      <c r="C7" s="128">
        <v>37.01</v>
      </c>
      <c r="D7" s="10"/>
    </row>
    <row r="8" spans="1:4" ht="18.75" customHeight="1" x14ac:dyDescent="0.3">
      <c r="A8" s="71" t="s">
        <v>254</v>
      </c>
      <c r="B8" s="127">
        <v>21</v>
      </c>
      <c r="C8" s="128">
        <v>6.9</v>
      </c>
      <c r="D8" s="10"/>
    </row>
    <row r="9" spans="1:4" ht="18.75" customHeight="1" x14ac:dyDescent="0.3">
      <c r="A9" s="71" t="s">
        <v>255</v>
      </c>
      <c r="B9" s="127">
        <v>8</v>
      </c>
      <c r="C9" s="128">
        <v>2.2000000000000002</v>
      </c>
      <c r="D9" s="10"/>
    </row>
    <row r="10" spans="1:4" ht="18" x14ac:dyDescent="0.3">
      <c r="A10" s="79" t="s">
        <v>7</v>
      </c>
      <c r="B10" s="125">
        <f>SUM(B11:B16)</f>
        <v>331</v>
      </c>
      <c r="C10" s="126" t="s">
        <v>231</v>
      </c>
      <c r="D10" s="7"/>
    </row>
    <row r="11" spans="1:4" ht="18.75" customHeight="1" x14ac:dyDescent="0.3">
      <c r="A11" s="71" t="s">
        <v>8</v>
      </c>
      <c r="B11" s="127">
        <v>4</v>
      </c>
      <c r="C11" s="128">
        <v>1.1000000000000001</v>
      </c>
      <c r="D11" s="10"/>
    </row>
    <row r="12" spans="1:4" ht="18.75" customHeight="1" x14ac:dyDescent="0.3">
      <c r="A12" s="71" t="s">
        <v>9</v>
      </c>
      <c r="B12" s="127">
        <v>71</v>
      </c>
      <c r="C12" s="128">
        <v>30.93</v>
      </c>
      <c r="D12" s="10"/>
    </row>
    <row r="13" spans="1:4" ht="18.75" customHeight="1" x14ac:dyDescent="0.3">
      <c r="A13" s="71" t="s">
        <v>256</v>
      </c>
      <c r="B13" s="127">
        <v>79</v>
      </c>
      <c r="C13" s="128">
        <v>21.82</v>
      </c>
      <c r="D13" s="10"/>
    </row>
    <row r="14" spans="1:4" ht="18.75" customHeight="1" x14ac:dyDescent="0.3">
      <c r="A14" s="71" t="s">
        <v>257</v>
      </c>
      <c r="B14" s="127">
        <v>89</v>
      </c>
      <c r="C14" s="128">
        <v>24.58</v>
      </c>
      <c r="D14" s="10"/>
    </row>
    <row r="15" spans="1:4" ht="18.75" customHeight="1" x14ac:dyDescent="0.3">
      <c r="A15" s="71" t="s">
        <v>10</v>
      </c>
      <c r="B15" s="127">
        <v>72</v>
      </c>
      <c r="C15" s="128">
        <v>17.12</v>
      </c>
      <c r="D15" s="10"/>
    </row>
    <row r="16" spans="1:4" ht="18" x14ac:dyDescent="0.3">
      <c r="A16" s="71" t="s">
        <v>194</v>
      </c>
      <c r="B16" s="127">
        <v>16</v>
      </c>
      <c r="C16" s="128">
        <v>4.41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view="pageBreakPreview" zoomScale="80" zoomScaleNormal="80" zoomScaleSheetLayoutView="80" workbookViewId="0">
      <selection activeCell="R56" sqref="R56"/>
    </sheetView>
  </sheetViews>
  <sheetFormatPr defaultRowHeight="18" x14ac:dyDescent="0.35"/>
  <cols>
    <col min="1" max="1" width="5.33203125" style="1" customWidth="1"/>
    <col min="2" max="2" width="27.33203125" style="1" customWidth="1"/>
    <col min="3" max="4" width="9.109375" style="2"/>
    <col min="5" max="5" width="19.109375" style="1" customWidth="1"/>
    <col min="6" max="6" width="20.88671875" style="1" customWidth="1"/>
    <col min="7" max="7" width="16" style="2" customWidth="1"/>
    <col min="8" max="8" width="9.5546875" style="2" customWidth="1"/>
    <col min="9" max="9" width="15" style="1" customWidth="1"/>
    <col min="10" max="11" width="15.6640625" style="1" customWidth="1"/>
    <col min="12" max="12" width="18.5546875" style="1" customWidth="1"/>
  </cols>
  <sheetData>
    <row r="1" spans="1:12" s="18" customFormat="1" ht="17.399999999999999" x14ac:dyDescent="0.3">
      <c r="A1" s="285" t="s">
        <v>92</v>
      </c>
      <c r="B1" s="285"/>
      <c r="C1" s="285"/>
      <c r="D1" s="285"/>
      <c r="E1" s="285"/>
      <c r="F1" s="285"/>
      <c r="G1" s="285"/>
      <c r="H1" s="285"/>
      <c r="I1" s="285"/>
      <c r="J1" s="285"/>
      <c r="K1" s="121"/>
      <c r="L1" s="121"/>
    </row>
    <row r="2" spans="1:12" s="5" customFormat="1" ht="37.5" customHeight="1" x14ac:dyDescent="0.3">
      <c r="A2" s="289" t="s">
        <v>56</v>
      </c>
      <c r="B2" s="284" t="s">
        <v>49</v>
      </c>
      <c r="C2" s="284" t="s">
        <v>50</v>
      </c>
      <c r="D2" s="284"/>
      <c r="E2" s="284" t="s">
        <v>51</v>
      </c>
      <c r="F2" s="284" t="s">
        <v>52</v>
      </c>
      <c r="G2" s="284" t="s">
        <v>57</v>
      </c>
      <c r="H2" s="284"/>
      <c r="I2" s="284"/>
      <c r="J2" s="284" t="s">
        <v>58</v>
      </c>
      <c r="K2" s="284" t="s">
        <v>208</v>
      </c>
      <c r="L2" s="284" t="s">
        <v>196</v>
      </c>
    </row>
    <row r="3" spans="1:12" s="5" customFormat="1" ht="57.75" customHeight="1" x14ac:dyDescent="0.3">
      <c r="A3" s="289"/>
      <c r="B3" s="284"/>
      <c r="C3" s="123" t="s">
        <v>53</v>
      </c>
      <c r="D3" s="123" t="s">
        <v>83</v>
      </c>
      <c r="E3" s="284"/>
      <c r="F3" s="284"/>
      <c r="G3" s="123" t="s">
        <v>59</v>
      </c>
      <c r="H3" s="123" t="s">
        <v>207</v>
      </c>
      <c r="I3" s="123" t="s">
        <v>60</v>
      </c>
      <c r="J3" s="284"/>
      <c r="K3" s="284"/>
      <c r="L3" s="284"/>
    </row>
    <row r="4" spans="1:12" s="5" customFormat="1" ht="75" customHeight="1" x14ac:dyDescent="0.3">
      <c r="A4" s="46" t="s">
        <v>61</v>
      </c>
      <c r="B4" s="73" t="s">
        <v>54</v>
      </c>
      <c r="C4" s="73">
        <v>3</v>
      </c>
      <c r="D4" s="73">
        <v>3</v>
      </c>
      <c r="E4" s="73"/>
      <c r="F4" s="73"/>
      <c r="G4" s="73">
        <f t="shared" ref="G4:L4" si="0">SUM(G5,G7,G12)</f>
        <v>44</v>
      </c>
      <c r="H4" s="73">
        <f t="shared" si="0"/>
        <v>0</v>
      </c>
      <c r="I4" s="73">
        <f t="shared" si="0"/>
        <v>0</v>
      </c>
      <c r="J4" s="73">
        <f t="shared" si="0"/>
        <v>0</v>
      </c>
      <c r="K4" s="73">
        <f t="shared" si="0"/>
        <v>0</v>
      </c>
      <c r="L4" s="73">
        <f t="shared" si="0"/>
        <v>0</v>
      </c>
    </row>
    <row r="5" spans="1:12" s="5" customFormat="1" ht="21.6" customHeight="1" x14ac:dyDescent="0.3">
      <c r="A5" s="45"/>
      <c r="B5" s="92" t="s">
        <v>209</v>
      </c>
      <c r="C5" s="141">
        <v>0</v>
      </c>
      <c r="D5" s="141">
        <v>0</v>
      </c>
      <c r="E5" s="129"/>
      <c r="F5" s="94"/>
      <c r="G5" s="141">
        <f t="shared" ref="G5:L5" si="1">SUM(G6:G6)</f>
        <v>0</v>
      </c>
      <c r="H5" s="141">
        <f t="shared" si="1"/>
        <v>0</v>
      </c>
      <c r="I5" s="93">
        <f t="shared" si="1"/>
        <v>0</v>
      </c>
      <c r="J5" s="94">
        <f t="shared" si="1"/>
        <v>0</v>
      </c>
      <c r="K5" s="94">
        <f t="shared" si="1"/>
        <v>0</v>
      </c>
      <c r="L5" s="95">
        <f t="shared" si="1"/>
        <v>0</v>
      </c>
    </row>
    <row r="6" spans="1:12" s="5" customFormat="1" x14ac:dyDescent="0.3">
      <c r="A6" s="45"/>
      <c r="C6" s="44"/>
      <c r="D6" s="44"/>
      <c r="E6" s="72"/>
      <c r="F6" s="72"/>
      <c r="G6" s="19"/>
      <c r="H6" s="19"/>
      <c r="I6" s="19"/>
      <c r="J6" s="80"/>
      <c r="K6" s="80"/>
      <c r="L6" s="80"/>
    </row>
    <row r="7" spans="1:12" s="5" customFormat="1" x14ac:dyDescent="0.3">
      <c r="A7" s="45"/>
      <c r="B7" s="92" t="s">
        <v>210</v>
      </c>
      <c r="C7" s="141">
        <v>3</v>
      </c>
      <c r="D7" s="142">
        <v>3</v>
      </c>
      <c r="E7" s="129"/>
      <c r="F7" s="94"/>
      <c r="G7" s="141">
        <f t="shared" ref="G7:L7" si="2">SUM(G8:G10)</f>
        <v>44</v>
      </c>
      <c r="H7" s="141">
        <f t="shared" si="2"/>
        <v>0</v>
      </c>
      <c r="I7" s="141">
        <f t="shared" si="2"/>
        <v>0</v>
      </c>
      <c r="J7" s="143">
        <f t="shared" si="2"/>
        <v>0</v>
      </c>
      <c r="K7" s="143">
        <f t="shared" si="2"/>
        <v>0</v>
      </c>
      <c r="L7" s="144">
        <f t="shared" si="2"/>
        <v>0</v>
      </c>
    </row>
    <row r="8" spans="1:12" s="5" customFormat="1" ht="36" x14ac:dyDescent="0.35">
      <c r="A8" s="45" t="s">
        <v>292</v>
      </c>
      <c r="B8" s="165" t="s">
        <v>376</v>
      </c>
      <c r="C8" s="44">
        <v>1</v>
      </c>
      <c r="D8" s="44">
        <v>1</v>
      </c>
      <c r="E8" s="72" t="s">
        <v>281</v>
      </c>
      <c r="F8" s="72" t="s">
        <v>283</v>
      </c>
      <c r="G8" s="168">
        <v>13</v>
      </c>
      <c r="H8" s="19">
        <v>0</v>
      </c>
      <c r="I8" s="19"/>
      <c r="J8" s="80"/>
      <c r="K8" s="80"/>
      <c r="L8" s="80"/>
    </row>
    <row r="9" spans="1:12" s="5" customFormat="1" x14ac:dyDescent="0.35">
      <c r="A9" s="163" t="s">
        <v>293</v>
      </c>
      <c r="B9" s="328" t="s">
        <v>377</v>
      </c>
      <c r="C9" s="164">
        <v>1</v>
      </c>
      <c r="D9" s="44">
        <v>1</v>
      </c>
      <c r="E9" s="72" t="s">
        <v>281</v>
      </c>
      <c r="F9" s="72" t="s">
        <v>283</v>
      </c>
      <c r="G9" s="168">
        <v>15</v>
      </c>
      <c r="H9" s="19">
        <v>0</v>
      </c>
      <c r="I9" s="19"/>
      <c r="J9" s="80">
        <v>0</v>
      </c>
      <c r="K9" s="80"/>
      <c r="L9" s="122"/>
    </row>
    <row r="10" spans="1:12" s="5" customFormat="1" ht="54" x14ac:dyDescent="0.35">
      <c r="A10" s="163" t="s">
        <v>294</v>
      </c>
      <c r="B10" s="328" t="s">
        <v>286</v>
      </c>
      <c r="C10" s="164">
        <v>1</v>
      </c>
      <c r="D10" s="44">
        <v>1</v>
      </c>
      <c r="E10" s="72" t="s">
        <v>281</v>
      </c>
      <c r="F10" s="72" t="s">
        <v>283</v>
      </c>
      <c r="G10" s="168">
        <v>16</v>
      </c>
      <c r="H10" s="19"/>
      <c r="I10" s="19"/>
      <c r="J10" s="80"/>
      <c r="K10" s="80"/>
      <c r="L10" s="80"/>
    </row>
    <row r="11" spans="1:12" s="5" customFormat="1" ht="36" x14ac:dyDescent="0.35">
      <c r="A11" s="163" t="s">
        <v>295</v>
      </c>
      <c r="B11" s="328" t="s">
        <v>378</v>
      </c>
      <c r="C11" s="164">
        <v>1</v>
      </c>
      <c r="D11" s="44">
        <v>1</v>
      </c>
      <c r="E11" s="72" t="s">
        <v>281</v>
      </c>
      <c r="F11" s="72" t="s">
        <v>283</v>
      </c>
      <c r="G11" s="168">
        <v>11</v>
      </c>
      <c r="H11" s="19">
        <v>0</v>
      </c>
      <c r="I11" s="19"/>
      <c r="J11" s="80"/>
      <c r="K11" s="80"/>
      <c r="L11" s="80"/>
    </row>
    <row r="12" spans="1:12" s="5" customFormat="1" x14ac:dyDescent="0.3">
      <c r="A12" s="45"/>
      <c r="B12" s="92" t="s">
        <v>211</v>
      </c>
      <c r="C12" s="141">
        <f>SUM(C13:C14)</f>
        <v>0</v>
      </c>
      <c r="D12" s="141">
        <f>SUM(D13:D14)</f>
        <v>0</v>
      </c>
      <c r="E12" s="129"/>
      <c r="F12" s="94"/>
      <c r="G12" s="141">
        <f t="shared" ref="G12:L12" si="3">SUM(G13:G14)</f>
        <v>0</v>
      </c>
      <c r="H12" s="141">
        <f t="shared" si="3"/>
        <v>0</v>
      </c>
      <c r="I12" s="141">
        <f t="shared" si="3"/>
        <v>0</v>
      </c>
      <c r="J12" s="143">
        <f t="shared" si="3"/>
        <v>0</v>
      </c>
      <c r="K12" s="143">
        <f t="shared" si="3"/>
        <v>0</v>
      </c>
      <c r="L12" s="144">
        <f t="shared" si="3"/>
        <v>0</v>
      </c>
    </row>
    <row r="13" spans="1:12" s="5" customFormat="1" x14ac:dyDescent="0.3">
      <c r="A13" s="45"/>
      <c r="B13" s="96"/>
      <c r="C13" s="97"/>
      <c r="D13" s="97"/>
      <c r="E13" s="130"/>
      <c r="F13" s="98"/>
      <c r="G13" s="97"/>
      <c r="H13" s="97"/>
      <c r="I13" s="97"/>
      <c r="J13" s="98"/>
      <c r="K13" s="98"/>
      <c r="L13" s="131"/>
    </row>
    <row r="14" spans="1:12" s="5" customFormat="1" x14ac:dyDescent="0.3">
      <c r="A14" s="45"/>
      <c r="B14" s="96"/>
      <c r="C14" s="97"/>
      <c r="D14" s="97"/>
      <c r="E14" s="130"/>
      <c r="F14" s="98"/>
      <c r="G14" s="97"/>
      <c r="H14" s="97"/>
      <c r="I14" s="97"/>
      <c r="J14" s="98"/>
      <c r="K14" s="98"/>
      <c r="L14" s="131"/>
    </row>
    <row r="15" spans="1:12" s="5" customFormat="1" ht="75" customHeight="1" x14ac:dyDescent="0.3">
      <c r="A15" s="46" t="s">
        <v>62</v>
      </c>
      <c r="B15" s="73" t="s">
        <v>55</v>
      </c>
      <c r="C15" s="73">
        <f>SUM(C16,C18,C20)</f>
        <v>0</v>
      </c>
      <c r="D15" s="73">
        <f>SUM(D16,D18,D20)</f>
        <v>0</v>
      </c>
      <c r="E15" s="73"/>
      <c r="F15" s="73"/>
      <c r="G15" s="73">
        <f>SUM(G16,G18,G20)</f>
        <v>0</v>
      </c>
      <c r="H15" s="73">
        <f>SUM(H16,H18,H20)</f>
        <v>0</v>
      </c>
      <c r="I15" s="73">
        <f>SUM(I16,I18,I20)</f>
        <v>0</v>
      </c>
      <c r="J15" s="73">
        <f>SUM(J16,J18,J20)</f>
        <v>0</v>
      </c>
      <c r="K15" s="73">
        <f>SUM(K16,K18,K20)</f>
        <v>0</v>
      </c>
      <c r="L15" s="73">
        <f>SUM(K16,K18,K20)</f>
        <v>0</v>
      </c>
    </row>
    <row r="16" spans="1:12" s="5" customFormat="1" x14ac:dyDescent="0.3">
      <c r="A16" s="45"/>
      <c r="B16" s="92" t="s">
        <v>209</v>
      </c>
      <c r="C16" s="141">
        <f>SUM(C17:C17)</f>
        <v>0</v>
      </c>
      <c r="D16" s="141">
        <f>SUM(D17:D17)</f>
        <v>0</v>
      </c>
      <c r="E16" s="129"/>
      <c r="F16" s="94"/>
      <c r="G16" s="141">
        <f t="shared" ref="G16:L16" si="4">SUM(G17:G17)</f>
        <v>0</v>
      </c>
      <c r="H16" s="141">
        <f t="shared" si="4"/>
        <v>0</v>
      </c>
      <c r="I16" s="141">
        <f t="shared" si="4"/>
        <v>0</v>
      </c>
      <c r="J16" s="143">
        <f t="shared" si="4"/>
        <v>0</v>
      </c>
      <c r="K16" s="143">
        <f t="shared" si="4"/>
        <v>0</v>
      </c>
      <c r="L16" s="144">
        <f t="shared" si="4"/>
        <v>0</v>
      </c>
    </row>
    <row r="17" spans="1:12" s="5" customFormat="1" x14ac:dyDescent="0.3">
      <c r="A17" s="45"/>
      <c r="B17" s="52"/>
      <c r="C17" s="44"/>
      <c r="D17" s="44"/>
      <c r="E17" s="72"/>
      <c r="F17" s="72"/>
      <c r="G17" s="19"/>
      <c r="H17" s="19"/>
      <c r="I17" s="19"/>
      <c r="J17" s="72"/>
      <c r="K17" s="72"/>
      <c r="L17" s="72"/>
    </row>
    <row r="18" spans="1:12" s="5" customFormat="1" x14ac:dyDescent="0.3">
      <c r="A18" s="45"/>
      <c r="B18" s="92" t="s">
        <v>210</v>
      </c>
      <c r="C18" s="141">
        <f>SUM(C19:C19)</f>
        <v>0</v>
      </c>
      <c r="D18" s="141">
        <f>SUM(D19:D19)</f>
        <v>0</v>
      </c>
      <c r="E18" s="129"/>
      <c r="F18" s="94"/>
      <c r="G18" s="141">
        <f t="shared" ref="G18:L18" si="5">SUM(G19:G19)</f>
        <v>0</v>
      </c>
      <c r="H18" s="141">
        <f t="shared" si="5"/>
        <v>0</v>
      </c>
      <c r="I18" s="141">
        <f t="shared" si="5"/>
        <v>0</v>
      </c>
      <c r="J18" s="143">
        <f t="shared" si="5"/>
        <v>0</v>
      </c>
      <c r="K18" s="143">
        <f t="shared" si="5"/>
        <v>0</v>
      </c>
      <c r="L18" s="144">
        <f t="shared" si="5"/>
        <v>0</v>
      </c>
    </row>
    <row r="19" spans="1:12" s="5" customFormat="1" x14ac:dyDescent="0.3">
      <c r="A19" s="45"/>
      <c r="B19" s="52"/>
      <c r="C19" s="44"/>
      <c r="D19" s="44"/>
      <c r="E19" s="72"/>
      <c r="F19" s="72"/>
      <c r="G19" s="19"/>
      <c r="H19" s="19"/>
      <c r="I19" s="19"/>
      <c r="J19" s="72"/>
      <c r="K19" s="72"/>
      <c r="L19" s="72"/>
    </row>
    <row r="20" spans="1:12" s="5" customFormat="1" x14ac:dyDescent="0.3">
      <c r="A20" s="45"/>
      <c r="B20" s="92" t="s">
        <v>211</v>
      </c>
      <c r="C20" s="141">
        <f>SUM(C21:C21)</f>
        <v>0</v>
      </c>
      <c r="D20" s="141">
        <f>SUM(D21:D21)</f>
        <v>0</v>
      </c>
      <c r="E20" s="129"/>
      <c r="F20" s="94"/>
      <c r="G20" s="141">
        <f t="shared" ref="G20:L20" si="6">SUM(G21:G21)</f>
        <v>0</v>
      </c>
      <c r="H20" s="141">
        <f t="shared" si="6"/>
        <v>0</v>
      </c>
      <c r="I20" s="141">
        <f t="shared" si="6"/>
        <v>0</v>
      </c>
      <c r="J20" s="143">
        <f t="shared" si="6"/>
        <v>0</v>
      </c>
      <c r="K20" s="143">
        <f t="shared" si="6"/>
        <v>0</v>
      </c>
      <c r="L20" s="144">
        <f t="shared" si="6"/>
        <v>0</v>
      </c>
    </row>
    <row r="21" spans="1:12" s="5" customFormat="1" x14ac:dyDescent="0.3">
      <c r="A21" s="45"/>
      <c r="B21" s="52"/>
      <c r="C21" s="44"/>
      <c r="D21" s="44"/>
      <c r="E21" s="72"/>
      <c r="F21" s="72"/>
      <c r="G21" s="19"/>
      <c r="H21" s="19"/>
      <c r="I21" s="19"/>
      <c r="J21" s="72"/>
      <c r="K21" s="72"/>
      <c r="L21" s="72"/>
    </row>
    <row r="22" spans="1:12" s="5" customFormat="1" ht="37.5" customHeight="1" x14ac:dyDescent="0.3">
      <c r="A22" s="46" t="s">
        <v>88</v>
      </c>
      <c r="B22" s="73" t="s">
        <v>63</v>
      </c>
      <c r="C22" s="73">
        <v>1</v>
      </c>
      <c r="D22" s="73">
        <v>1</v>
      </c>
      <c r="E22" s="73"/>
      <c r="F22" s="46"/>
      <c r="G22" s="73">
        <f t="shared" ref="G22:L22" si="7">SUM(G23,G25,G27)</f>
        <v>15</v>
      </c>
      <c r="H22" s="73">
        <f t="shared" si="7"/>
        <v>7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</row>
    <row r="23" spans="1:12" s="5" customFormat="1" x14ac:dyDescent="0.3">
      <c r="A23" s="45"/>
      <c r="B23" s="92" t="s">
        <v>209</v>
      </c>
      <c r="C23" s="93">
        <v>0</v>
      </c>
      <c r="D23" s="93">
        <v>0</v>
      </c>
      <c r="E23" s="129"/>
      <c r="F23" s="94"/>
      <c r="G23" s="93">
        <f t="shared" ref="G23:L23" si="8">SUM(G24:G24)</f>
        <v>0</v>
      </c>
      <c r="H23" s="93">
        <f t="shared" si="8"/>
        <v>0</v>
      </c>
      <c r="I23" s="93">
        <f t="shared" si="8"/>
        <v>0</v>
      </c>
      <c r="J23" s="94">
        <f t="shared" si="8"/>
        <v>0</v>
      </c>
      <c r="K23" s="94">
        <f t="shared" si="8"/>
        <v>0</v>
      </c>
      <c r="L23" s="95">
        <f t="shared" si="8"/>
        <v>0</v>
      </c>
    </row>
    <row r="24" spans="1:12" s="5" customFormat="1" x14ac:dyDescent="0.3">
      <c r="A24" s="45"/>
      <c r="C24" s="44"/>
      <c r="D24" s="44"/>
      <c r="E24" s="72"/>
      <c r="F24" s="72"/>
      <c r="G24" s="19"/>
      <c r="H24" s="19"/>
      <c r="I24" s="19"/>
      <c r="J24" s="72"/>
      <c r="K24" s="72"/>
      <c r="L24" s="72"/>
    </row>
    <row r="25" spans="1:12" s="5" customFormat="1" x14ac:dyDescent="0.3">
      <c r="A25" s="45"/>
      <c r="B25" s="92" t="s">
        <v>210</v>
      </c>
      <c r="C25" s="93">
        <v>1</v>
      </c>
      <c r="D25" s="93">
        <v>1</v>
      </c>
      <c r="E25" s="129"/>
      <c r="F25" s="94"/>
      <c r="G25" s="93">
        <f t="shared" ref="G25:L25" si="9">SUM(G26:G26)</f>
        <v>15</v>
      </c>
      <c r="H25" s="93">
        <f t="shared" si="9"/>
        <v>7</v>
      </c>
      <c r="I25" s="93">
        <f t="shared" si="9"/>
        <v>0</v>
      </c>
      <c r="J25" s="94">
        <f t="shared" si="9"/>
        <v>0</v>
      </c>
      <c r="K25" s="94">
        <f t="shared" si="9"/>
        <v>0</v>
      </c>
      <c r="L25" s="95">
        <f t="shared" si="9"/>
        <v>0</v>
      </c>
    </row>
    <row r="26" spans="1:12" s="5" customFormat="1" x14ac:dyDescent="0.35">
      <c r="A26" s="45" t="s">
        <v>295</v>
      </c>
      <c r="B26" s="1" t="s">
        <v>287</v>
      </c>
      <c r="C26" s="44"/>
      <c r="D26" s="44"/>
      <c r="E26" s="72" t="s">
        <v>281</v>
      </c>
      <c r="F26" s="72" t="s">
        <v>305</v>
      </c>
      <c r="G26" s="19">
        <v>15</v>
      </c>
      <c r="H26" s="19">
        <v>7</v>
      </c>
      <c r="I26" s="19"/>
      <c r="J26" s="72">
        <v>0</v>
      </c>
      <c r="K26" s="72"/>
      <c r="L26" s="170"/>
    </row>
    <row r="27" spans="1:12" s="5" customFormat="1" x14ac:dyDescent="0.3">
      <c r="A27" s="45"/>
      <c r="B27" s="92" t="s">
        <v>211</v>
      </c>
      <c r="C27" s="93">
        <f>SUM(C28:C28)</f>
        <v>0</v>
      </c>
      <c r="D27" s="93">
        <f>SUM(D28:D28)</f>
        <v>0</v>
      </c>
      <c r="E27" s="129"/>
      <c r="F27" s="94"/>
      <c r="G27" s="93">
        <f t="shared" ref="G27:L27" si="10">SUM(G28:G28)</f>
        <v>0</v>
      </c>
      <c r="H27" s="93">
        <f t="shared" si="10"/>
        <v>0</v>
      </c>
      <c r="I27" s="93">
        <f t="shared" si="10"/>
        <v>0</v>
      </c>
      <c r="J27" s="94">
        <f t="shared" si="10"/>
        <v>0</v>
      </c>
      <c r="K27" s="94">
        <f t="shared" si="10"/>
        <v>0</v>
      </c>
      <c r="L27" s="95">
        <f t="shared" si="10"/>
        <v>0</v>
      </c>
    </row>
    <row r="28" spans="1:12" s="5" customFormat="1" x14ac:dyDescent="0.3">
      <c r="A28" s="45"/>
      <c r="B28" s="52"/>
      <c r="C28" s="44"/>
      <c r="D28" s="44"/>
      <c r="E28" s="72"/>
      <c r="F28" s="72"/>
      <c r="G28" s="19"/>
      <c r="H28" s="19"/>
      <c r="I28" s="19"/>
      <c r="J28" s="72"/>
      <c r="K28" s="72"/>
      <c r="L28" s="72"/>
    </row>
    <row r="29" spans="1:12" s="5" customFormat="1" ht="75" customHeight="1" x14ac:dyDescent="0.3">
      <c r="A29" s="73" t="s">
        <v>89</v>
      </c>
      <c r="B29" s="73" t="s">
        <v>64</v>
      </c>
      <c r="C29" s="73">
        <v>2</v>
      </c>
      <c r="D29" s="73">
        <v>2</v>
      </c>
      <c r="E29" s="73"/>
      <c r="F29" s="73"/>
      <c r="G29" s="73">
        <f>SUM(G30,G32,G34)</f>
        <v>15</v>
      </c>
      <c r="H29" s="73">
        <f>SUM(H30,H32,H34)</f>
        <v>15</v>
      </c>
      <c r="I29" s="73">
        <f>SUM(I30,I32,I34)</f>
        <v>0</v>
      </c>
      <c r="J29" s="73">
        <f>SUM(J30,J32,J34)</f>
        <v>1</v>
      </c>
      <c r="K29" s="73">
        <f>SUM(K30,K32,K34)</f>
        <v>0</v>
      </c>
      <c r="L29" s="73">
        <f>SUM(L30,L32,L34)</f>
        <v>0</v>
      </c>
    </row>
    <row r="30" spans="1:12" s="5" customFormat="1" x14ac:dyDescent="0.3">
      <c r="A30" s="45"/>
      <c r="B30" s="92" t="s">
        <v>209</v>
      </c>
      <c r="C30" s="93">
        <f>SUM(C31:C31)</f>
        <v>0</v>
      </c>
      <c r="D30" s="93">
        <f>SUM(D31:D31)</f>
        <v>0</v>
      </c>
      <c r="E30" s="129"/>
      <c r="F30" s="94"/>
      <c r="G30" s="93">
        <f t="shared" ref="G30:L30" si="11">SUM(G31:G31)</f>
        <v>0</v>
      </c>
      <c r="H30" s="93">
        <f t="shared" si="11"/>
        <v>0</v>
      </c>
      <c r="I30" s="93">
        <f t="shared" si="11"/>
        <v>0</v>
      </c>
      <c r="J30" s="94">
        <f t="shared" si="11"/>
        <v>0</v>
      </c>
      <c r="K30" s="94">
        <f t="shared" si="11"/>
        <v>0</v>
      </c>
      <c r="L30" s="95">
        <f t="shared" si="11"/>
        <v>0</v>
      </c>
    </row>
    <row r="31" spans="1:12" s="5" customFormat="1" x14ac:dyDescent="0.3">
      <c r="A31" s="45"/>
      <c r="B31" s="52"/>
      <c r="C31" s="44"/>
      <c r="D31" s="44"/>
      <c r="E31" s="72"/>
      <c r="F31" s="72"/>
      <c r="G31" s="19"/>
      <c r="H31" s="19"/>
      <c r="I31" s="19"/>
      <c r="J31" s="72"/>
      <c r="K31" s="72"/>
      <c r="L31" s="72"/>
    </row>
    <row r="32" spans="1:12" s="5" customFormat="1" x14ac:dyDescent="0.3">
      <c r="A32" s="45"/>
      <c r="B32" s="92" t="s">
        <v>210</v>
      </c>
      <c r="C32" s="93">
        <v>2</v>
      </c>
      <c r="D32" s="93">
        <v>2</v>
      </c>
      <c r="E32" s="129"/>
      <c r="F32" s="94"/>
      <c r="G32" s="93">
        <f>SUM(G33:G33)</f>
        <v>15</v>
      </c>
      <c r="H32" s="93">
        <f>SUM(H33:H33)</f>
        <v>15</v>
      </c>
      <c r="I32" s="93">
        <f>SUM(I33:I33)</f>
        <v>0</v>
      </c>
      <c r="J32" s="94">
        <f>SUM(J33:J33)</f>
        <v>1</v>
      </c>
      <c r="K32" s="94">
        <f>SUM(K33:K33)</f>
        <v>0</v>
      </c>
      <c r="L32" s="95">
        <f>SUM(L33:L33)</f>
        <v>0</v>
      </c>
    </row>
    <row r="33" spans="1:12" s="5" customFormat="1" x14ac:dyDescent="0.35">
      <c r="A33" s="45" t="s">
        <v>296</v>
      </c>
      <c r="B33" s="166" t="s">
        <v>379</v>
      </c>
      <c r="C33" s="44"/>
      <c r="D33" s="44"/>
      <c r="E33" s="72" t="s">
        <v>281</v>
      </c>
      <c r="F33" s="72" t="s">
        <v>283</v>
      </c>
      <c r="G33" s="19">
        <v>15</v>
      </c>
      <c r="H33" s="19">
        <v>15</v>
      </c>
      <c r="I33" s="19"/>
      <c r="J33" s="72">
        <v>1</v>
      </c>
      <c r="K33" s="72"/>
      <c r="L33" s="72">
        <f>-J916</f>
        <v>0</v>
      </c>
    </row>
    <row r="34" spans="1:12" s="5" customFormat="1" x14ac:dyDescent="0.3">
      <c r="A34" s="45"/>
      <c r="B34" s="92" t="s">
        <v>211</v>
      </c>
      <c r="C34" s="93">
        <f>SUM(C35:C35)</f>
        <v>0</v>
      </c>
      <c r="D34" s="93">
        <f>SUM(D35:D35)</f>
        <v>0</v>
      </c>
      <c r="E34" s="129"/>
      <c r="F34" s="94"/>
      <c r="G34" s="93">
        <f t="shared" ref="G34:L34" si="12">SUM(G35:G35)</f>
        <v>0</v>
      </c>
      <c r="H34" s="93">
        <f t="shared" si="12"/>
        <v>0</v>
      </c>
      <c r="I34" s="93">
        <f t="shared" si="12"/>
        <v>0</v>
      </c>
      <c r="J34" s="94">
        <f t="shared" si="12"/>
        <v>0</v>
      </c>
      <c r="K34" s="94">
        <f t="shared" si="12"/>
        <v>0</v>
      </c>
      <c r="L34" s="95">
        <f t="shared" si="12"/>
        <v>0</v>
      </c>
    </row>
    <row r="35" spans="1:12" s="5" customFormat="1" x14ac:dyDescent="0.3">
      <c r="A35" s="45"/>
      <c r="B35" s="52"/>
      <c r="C35" s="44"/>
      <c r="D35" s="44"/>
      <c r="E35" s="72"/>
      <c r="F35" s="72"/>
      <c r="G35" s="19"/>
      <c r="H35" s="19"/>
      <c r="I35" s="19"/>
      <c r="J35" s="72"/>
      <c r="K35" s="72"/>
      <c r="L35" s="72"/>
    </row>
    <row r="36" spans="1:12" s="5" customFormat="1" ht="93.75" customHeight="1" x14ac:dyDescent="0.3">
      <c r="A36" s="73" t="s">
        <v>90</v>
      </c>
      <c r="B36" s="73" t="s">
        <v>65</v>
      </c>
      <c r="C36" s="73">
        <v>3</v>
      </c>
      <c r="D36" s="73">
        <v>3</v>
      </c>
      <c r="E36" s="73"/>
      <c r="F36" s="73"/>
      <c r="G36" s="73">
        <f t="shared" ref="G36:L36" si="13">SUM(G37,G39,G43)</f>
        <v>42</v>
      </c>
      <c r="H36" s="73">
        <f t="shared" si="13"/>
        <v>2</v>
      </c>
      <c r="I36" s="73">
        <f t="shared" si="13"/>
        <v>0</v>
      </c>
      <c r="J36" s="73">
        <f t="shared" si="13"/>
        <v>0</v>
      </c>
      <c r="K36" s="73">
        <f t="shared" si="13"/>
        <v>0</v>
      </c>
      <c r="L36" s="73">
        <f t="shared" si="13"/>
        <v>0</v>
      </c>
    </row>
    <row r="37" spans="1:12" s="5" customFormat="1" x14ac:dyDescent="0.3">
      <c r="A37" s="45"/>
      <c r="B37" s="92" t="s">
        <v>209</v>
      </c>
      <c r="C37" s="93">
        <f>SUM(C38:C38)</f>
        <v>0</v>
      </c>
      <c r="D37" s="93">
        <f>SUM(D38:D38)</f>
        <v>0</v>
      </c>
      <c r="E37" s="129"/>
      <c r="F37" s="94"/>
      <c r="G37" s="93">
        <f t="shared" ref="G37:L37" si="14">SUM(G38:G38)</f>
        <v>0</v>
      </c>
      <c r="H37" s="93">
        <f t="shared" si="14"/>
        <v>0</v>
      </c>
      <c r="I37" s="93">
        <f t="shared" si="14"/>
        <v>0</v>
      </c>
      <c r="J37" s="94">
        <f t="shared" si="14"/>
        <v>0</v>
      </c>
      <c r="K37" s="94">
        <f t="shared" si="14"/>
        <v>0</v>
      </c>
      <c r="L37" s="95">
        <f t="shared" si="14"/>
        <v>0</v>
      </c>
    </row>
    <row r="38" spans="1:12" s="5" customFormat="1" x14ac:dyDescent="0.3">
      <c r="A38" s="45"/>
      <c r="B38" s="52"/>
      <c r="C38" s="44"/>
      <c r="D38" s="44"/>
      <c r="E38" s="72"/>
      <c r="F38" s="72"/>
      <c r="G38" s="19"/>
      <c r="H38" s="19"/>
      <c r="I38" s="19"/>
      <c r="J38" s="72"/>
      <c r="K38" s="72"/>
      <c r="L38" s="72"/>
    </row>
    <row r="39" spans="1:12" s="5" customFormat="1" x14ac:dyDescent="0.3">
      <c r="A39" s="45"/>
      <c r="B39" s="92" t="s">
        <v>210</v>
      </c>
      <c r="C39" s="93">
        <v>3</v>
      </c>
      <c r="D39" s="93">
        <v>3</v>
      </c>
      <c r="E39" s="129"/>
      <c r="F39" s="94"/>
      <c r="G39" s="93">
        <f t="shared" ref="G39:L39" si="15">SUM(G40:G42)</f>
        <v>42</v>
      </c>
      <c r="H39" s="93">
        <f t="shared" si="15"/>
        <v>2</v>
      </c>
      <c r="I39" s="93">
        <f t="shared" si="15"/>
        <v>0</v>
      </c>
      <c r="J39" s="94">
        <f t="shared" si="15"/>
        <v>0</v>
      </c>
      <c r="K39" s="94">
        <f t="shared" si="15"/>
        <v>0</v>
      </c>
      <c r="L39" s="95">
        <f t="shared" si="15"/>
        <v>0</v>
      </c>
    </row>
    <row r="40" spans="1:12" s="5" customFormat="1" x14ac:dyDescent="0.35">
      <c r="A40" s="45" t="s">
        <v>297</v>
      </c>
      <c r="B40" s="162" t="s">
        <v>282</v>
      </c>
      <c r="C40" s="44"/>
      <c r="D40" s="44"/>
      <c r="E40" s="72" t="s">
        <v>281</v>
      </c>
      <c r="F40" s="72" t="s">
        <v>283</v>
      </c>
      <c r="G40" s="19">
        <v>12</v>
      </c>
      <c r="H40" s="19">
        <v>2</v>
      </c>
      <c r="I40" s="19"/>
      <c r="J40" s="72"/>
      <c r="K40" s="72"/>
      <c r="L40" s="72"/>
    </row>
    <row r="41" spans="1:12" s="5" customFormat="1" x14ac:dyDescent="0.35">
      <c r="A41" s="45" t="s">
        <v>298</v>
      </c>
      <c r="B41" s="162" t="s">
        <v>284</v>
      </c>
      <c r="C41" s="44"/>
      <c r="D41" s="44"/>
      <c r="E41" s="72" t="s">
        <v>281</v>
      </c>
      <c r="F41" s="72" t="s">
        <v>283</v>
      </c>
      <c r="G41" s="19">
        <v>16</v>
      </c>
      <c r="H41" s="19">
        <v>0</v>
      </c>
      <c r="I41" s="19"/>
      <c r="J41" s="72"/>
      <c r="K41" s="72"/>
      <c r="L41" s="72"/>
    </row>
    <row r="42" spans="1:12" s="5" customFormat="1" x14ac:dyDescent="0.35">
      <c r="A42" s="45" t="s">
        <v>299</v>
      </c>
      <c r="B42" s="1" t="s">
        <v>285</v>
      </c>
      <c r="C42" s="44"/>
      <c r="D42" s="44"/>
      <c r="E42" s="72" t="s">
        <v>281</v>
      </c>
      <c r="F42" s="72" t="s">
        <v>283</v>
      </c>
      <c r="G42" s="19">
        <v>14</v>
      </c>
      <c r="H42" s="19">
        <v>0</v>
      </c>
      <c r="I42" s="19"/>
      <c r="J42" s="72"/>
      <c r="K42" s="72"/>
      <c r="L42" s="72"/>
    </row>
    <row r="43" spans="1:12" s="5" customFormat="1" x14ac:dyDescent="0.3">
      <c r="A43" s="45"/>
      <c r="B43" s="92" t="s">
        <v>211</v>
      </c>
      <c r="C43" s="93">
        <f>SUM(C44:C44)</f>
        <v>0</v>
      </c>
      <c r="D43" s="93">
        <f>SUM(D44:D44)</f>
        <v>0</v>
      </c>
      <c r="E43" s="129"/>
      <c r="F43" s="94"/>
      <c r="G43" s="93">
        <f t="shared" ref="G43:L43" si="16">SUM(G44:G44)</f>
        <v>0</v>
      </c>
      <c r="H43" s="93">
        <f t="shared" si="16"/>
        <v>0</v>
      </c>
      <c r="I43" s="93">
        <f t="shared" si="16"/>
        <v>0</v>
      </c>
      <c r="J43" s="94">
        <f t="shared" si="16"/>
        <v>0</v>
      </c>
      <c r="K43" s="94">
        <f t="shared" si="16"/>
        <v>0</v>
      </c>
      <c r="L43" s="95">
        <f t="shared" si="16"/>
        <v>0</v>
      </c>
    </row>
    <row r="44" spans="1:12" s="5" customFormat="1" x14ac:dyDescent="0.3">
      <c r="A44" s="45"/>
      <c r="B44" s="52"/>
      <c r="C44" s="44"/>
      <c r="D44" s="44"/>
      <c r="E44" s="72"/>
      <c r="F44" s="72"/>
      <c r="G44" s="19"/>
      <c r="H44" s="19"/>
      <c r="I44" s="19"/>
      <c r="J44" s="72"/>
      <c r="K44" s="72"/>
      <c r="L44" s="72"/>
    </row>
    <row r="45" spans="1:12" s="5" customFormat="1" ht="75" customHeight="1" x14ac:dyDescent="0.3">
      <c r="A45" s="73" t="s">
        <v>91</v>
      </c>
      <c r="B45" s="73" t="s">
        <v>66</v>
      </c>
      <c r="C45" s="73">
        <f>SUM(C46,C48,C54)</f>
        <v>4</v>
      </c>
      <c r="D45" s="73">
        <f>SUM(D46,D48,D54)</f>
        <v>4</v>
      </c>
      <c r="E45" s="73"/>
      <c r="F45" s="73"/>
      <c r="G45" s="73">
        <f>SUM(G46,G48,G54)</f>
        <v>94</v>
      </c>
      <c r="H45" s="73">
        <f>SUM(H46,H48,H54)</f>
        <v>66</v>
      </c>
      <c r="I45" s="73">
        <f>I46+I48+I54</f>
        <v>0</v>
      </c>
      <c r="J45" s="73">
        <f>SUM(J46,J48,J54)</f>
        <v>0</v>
      </c>
      <c r="K45" s="73">
        <f>SUM(K46,K48,K54)</f>
        <v>0</v>
      </c>
      <c r="L45" s="73">
        <f>SUM(L46,L48,L54)</f>
        <v>0</v>
      </c>
    </row>
    <row r="46" spans="1:12" s="5" customFormat="1" x14ac:dyDescent="0.3">
      <c r="A46" s="45"/>
      <c r="B46" s="92" t="s">
        <v>209</v>
      </c>
      <c r="C46" s="93">
        <v>0</v>
      </c>
      <c r="D46" s="93">
        <v>0</v>
      </c>
      <c r="E46" s="129"/>
      <c r="F46" s="94"/>
      <c r="G46" s="93">
        <f t="shared" ref="G46:L46" si="17">SUM(G47:G47)</f>
        <v>0</v>
      </c>
      <c r="H46" s="93">
        <f t="shared" si="17"/>
        <v>0</v>
      </c>
      <c r="I46" s="93">
        <f t="shared" si="17"/>
        <v>0</v>
      </c>
      <c r="J46" s="94">
        <f t="shared" si="17"/>
        <v>0</v>
      </c>
      <c r="K46" s="94">
        <f t="shared" si="17"/>
        <v>0</v>
      </c>
      <c r="L46" s="95">
        <f t="shared" si="17"/>
        <v>0</v>
      </c>
    </row>
    <row r="47" spans="1:12" s="5" customFormat="1" x14ac:dyDescent="0.3">
      <c r="A47" s="45"/>
      <c r="C47" s="44"/>
      <c r="D47" s="44"/>
      <c r="E47" s="72"/>
      <c r="F47" s="72"/>
      <c r="G47" s="19"/>
      <c r="H47" s="19"/>
      <c r="I47" s="19"/>
      <c r="J47" s="72"/>
      <c r="K47" s="72"/>
      <c r="L47" s="72"/>
    </row>
    <row r="48" spans="1:12" s="5" customFormat="1" x14ac:dyDescent="0.3">
      <c r="A48" s="45"/>
      <c r="B48" s="92" t="s">
        <v>210</v>
      </c>
      <c r="C48" s="93">
        <v>4</v>
      </c>
      <c r="D48" s="93">
        <v>4</v>
      </c>
      <c r="E48" s="129"/>
      <c r="F48" s="94"/>
      <c r="G48" s="93">
        <f t="shared" ref="G48:L48" si="18">SUM(G49:G53)</f>
        <v>94</v>
      </c>
      <c r="H48" s="93">
        <f t="shared" si="18"/>
        <v>66</v>
      </c>
      <c r="I48" s="93">
        <f t="shared" si="18"/>
        <v>0</v>
      </c>
      <c r="J48" s="94">
        <f t="shared" si="18"/>
        <v>0</v>
      </c>
      <c r="K48" s="94">
        <f t="shared" si="18"/>
        <v>0</v>
      </c>
      <c r="L48" s="95">
        <f t="shared" si="18"/>
        <v>0</v>
      </c>
    </row>
    <row r="49" spans="1:12" s="5" customFormat="1" ht="36" x14ac:dyDescent="0.35">
      <c r="A49" s="45" t="s">
        <v>300</v>
      </c>
      <c r="B49" s="165" t="s">
        <v>290</v>
      </c>
      <c r="C49" s="44"/>
      <c r="D49" s="44"/>
      <c r="E49" s="72" t="s">
        <v>281</v>
      </c>
      <c r="F49" s="72" t="s">
        <v>283</v>
      </c>
      <c r="G49" s="19">
        <v>19</v>
      </c>
      <c r="H49" s="19">
        <v>19</v>
      </c>
      <c r="I49" s="19"/>
      <c r="J49" s="72"/>
      <c r="K49" s="72"/>
      <c r="L49" s="169"/>
    </row>
    <row r="50" spans="1:12" s="5" customFormat="1" x14ac:dyDescent="0.35">
      <c r="A50" s="45" t="s">
        <v>301</v>
      </c>
      <c r="B50" s="167" t="s">
        <v>291</v>
      </c>
      <c r="C50" s="44"/>
      <c r="D50" s="44"/>
      <c r="E50" s="72" t="s">
        <v>281</v>
      </c>
      <c r="F50" s="72" t="s">
        <v>283</v>
      </c>
      <c r="G50" s="19">
        <v>14</v>
      </c>
      <c r="H50" s="19">
        <v>14</v>
      </c>
      <c r="I50" s="19"/>
      <c r="J50" s="72"/>
      <c r="K50" s="72"/>
      <c r="L50" s="72"/>
    </row>
    <row r="51" spans="1:12" s="5" customFormat="1" ht="36" x14ac:dyDescent="0.35">
      <c r="A51" s="45" t="s">
        <v>302</v>
      </c>
      <c r="B51" s="166" t="s">
        <v>289</v>
      </c>
      <c r="C51" s="44"/>
      <c r="D51" s="44"/>
      <c r="E51" s="72" t="s">
        <v>281</v>
      </c>
      <c r="F51" s="72" t="s">
        <v>283</v>
      </c>
      <c r="G51" s="19">
        <v>36</v>
      </c>
      <c r="H51" s="19">
        <v>19</v>
      </c>
      <c r="I51" s="19"/>
      <c r="J51" s="72"/>
      <c r="K51" s="72"/>
      <c r="L51" s="72"/>
    </row>
    <row r="52" spans="1:12" s="5" customFormat="1" x14ac:dyDescent="0.35">
      <c r="A52" s="45" t="s">
        <v>303</v>
      </c>
      <c r="B52" s="1" t="s">
        <v>288</v>
      </c>
      <c r="C52" s="44"/>
      <c r="D52" s="44"/>
      <c r="E52" s="72" t="s">
        <v>281</v>
      </c>
      <c r="F52" s="72" t="s">
        <v>304</v>
      </c>
      <c r="G52" s="19">
        <v>25</v>
      </c>
      <c r="H52" s="19">
        <v>14</v>
      </c>
      <c r="I52" s="19"/>
      <c r="J52" s="72"/>
      <c r="K52" s="72"/>
      <c r="L52" s="72"/>
    </row>
    <row r="53" spans="1:12" s="5" customFormat="1" x14ac:dyDescent="0.3">
      <c r="A53" s="45"/>
      <c r="B53" s="52"/>
      <c r="C53" s="44"/>
      <c r="D53" s="44"/>
      <c r="E53" s="72"/>
      <c r="F53" s="72"/>
      <c r="G53" s="19"/>
      <c r="H53" s="19"/>
      <c r="I53" s="19"/>
      <c r="J53" s="72"/>
      <c r="K53" s="72"/>
      <c r="L53" s="72"/>
    </row>
    <row r="54" spans="1:12" s="5" customFormat="1" x14ac:dyDescent="0.3">
      <c r="A54" s="45"/>
      <c r="B54" s="92" t="s">
        <v>211</v>
      </c>
      <c r="C54" s="93">
        <f>SUM(C55:C55)</f>
        <v>0</v>
      </c>
      <c r="D54" s="93">
        <f>SUM(D55:D55)</f>
        <v>0</v>
      </c>
      <c r="E54" s="129"/>
      <c r="F54" s="94"/>
      <c r="G54" s="93">
        <f t="shared" ref="G54:L54" si="19">SUM(G55:G55)</f>
        <v>0</v>
      </c>
      <c r="H54" s="93">
        <f t="shared" si="19"/>
        <v>0</v>
      </c>
      <c r="I54" s="93">
        <f t="shared" si="19"/>
        <v>0</v>
      </c>
      <c r="J54" s="94">
        <f t="shared" si="19"/>
        <v>0</v>
      </c>
      <c r="K54" s="94">
        <f t="shared" si="19"/>
        <v>0</v>
      </c>
      <c r="L54" s="95">
        <f t="shared" si="19"/>
        <v>0</v>
      </c>
    </row>
    <row r="55" spans="1:12" s="5" customFormat="1" x14ac:dyDescent="0.3">
      <c r="A55" s="45"/>
      <c r="B55" s="52"/>
      <c r="C55" s="44"/>
      <c r="D55" s="44"/>
      <c r="E55" s="72"/>
      <c r="F55" s="72"/>
      <c r="G55" s="19"/>
      <c r="H55" s="19"/>
      <c r="I55" s="19"/>
      <c r="J55" s="72"/>
      <c r="K55" s="72"/>
      <c r="L55" s="72"/>
    </row>
    <row r="56" spans="1:12" ht="187.5" customHeight="1" x14ac:dyDescent="0.3">
      <c r="A56" s="73" t="s">
        <v>177</v>
      </c>
      <c r="B56" s="73" t="s">
        <v>178</v>
      </c>
      <c r="C56" s="73">
        <f>SUM(C57,C59,C62)</f>
        <v>0</v>
      </c>
      <c r="D56" s="73">
        <f>SUM(D57,D59,D62)</f>
        <v>0</v>
      </c>
      <c r="E56" s="73"/>
      <c r="F56" s="73"/>
      <c r="G56" s="73">
        <f>SUM(G57,G59,G62)</f>
        <v>0</v>
      </c>
      <c r="H56" s="73">
        <f>SUM(H57,H59,H62)</f>
        <v>0</v>
      </c>
      <c r="I56" s="73">
        <f>SUM(I57,I59,I62)</f>
        <v>0</v>
      </c>
      <c r="J56" s="73">
        <f>SUM(J57,J59,J62)</f>
        <v>0</v>
      </c>
      <c r="K56" s="73">
        <f>SUM(K57,K59,K62)</f>
        <v>0</v>
      </c>
      <c r="L56" s="73" t="e">
        <f>L57+L59+L62</f>
        <v>#REF!</v>
      </c>
    </row>
    <row r="57" spans="1:12" x14ac:dyDescent="0.3">
      <c r="A57" s="45"/>
      <c r="B57" s="92" t="s">
        <v>209</v>
      </c>
      <c r="C57" s="93">
        <f>SUM(C58:C58)</f>
        <v>0</v>
      </c>
      <c r="D57" s="93">
        <f>SUM(D58:D58)</f>
        <v>0</v>
      </c>
      <c r="E57" s="129"/>
      <c r="F57" s="94"/>
      <c r="G57" s="93">
        <f>SUM(G58:G58)</f>
        <v>0</v>
      </c>
      <c r="H57" s="93">
        <f>SUM(H58:H58)</f>
        <v>0</v>
      </c>
      <c r="I57" s="93">
        <f>SUM(I58:I58)</f>
        <v>0</v>
      </c>
      <c r="J57" s="94">
        <f>SUM(J58:J58)</f>
        <v>0</v>
      </c>
      <c r="K57" s="94">
        <f>SUM(K58:K58)</f>
        <v>0</v>
      </c>
      <c r="L57" s="95" t="e">
        <f>L58+#REF!+#REF!</f>
        <v>#REF!</v>
      </c>
    </row>
    <row r="58" spans="1:12" x14ac:dyDescent="0.3">
      <c r="A58" s="45"/>
      <c r="B58" s="52"/>
      <c r="C58" s="44"/>
      <c r="D58" s="44"/>
      <c r="E58" s="72"/>
      <c r="F58" s="72"/>
      <c r="G58" s="19"/>
      <c r="H58" s="19"/>
      <c r="I58" s="19"/>
      <c r="J58" s="72"/>
      <c r="K58" s="72"/>
      <c r="L58" s="72"/>
    </row>
    <row r="59" spans="1:12" x14ac:dyDescent="0.3">
      <c r="A59" s="45"/>
      <c r="B59" s="92" t="s">
        <v>210</v>
      </c>
      <c r="C59" s="93">
        <f>SUM(C60:C61)</f>
        <v>0</v>
      </c>
      <c r="D59" s="93">
        <f>SUM(D60:D61)</f>
        <v>0</v>
      </c>
      <c r="E59" s="129"/>
      <c r="F59" s="94"/>
      <c r="G59" s="93">
        <f t="shared" ref="G59:L59" si="20">SUM(G60:G61)</f>
        <v>0</v>
      </c>
      <c r="H59" s="93">
        <f t="shared" si="20"/>
        <v>0</v>
      </c>
      <c r="I59" s="93">
        <f t="shared" si="20"/>
        <v>0</v>
      </c>
      <c r="J59" s="94">
        <f t="shared" si="20"/>
        <v>0</v>
      </c>
      <c r="K59" s="94">
        <f t="shared" si="20"/>
        <v>0</v>
      </c>
      <c r="L59" s="95">
        <f t="shared" si="20"/>
        <v>0</v>
      </c>
    </row>
    <row r="60" spans="1:12" x14ac:dyDescent="0.3">
      <c r="A60" s="45"/>
      <c r="B60" s="52"/>
      <c r="C60" s="44"/>
      <c r="D60" s="44"/>
      <c r="E60" s="72"/>
      <c r="F60" s="72"/>
      <c r="G60" s="19"/>
      <c r="H60" s="19"/>
      <c r="I60" s="19"/>
      <c r="J60" s="72"/>
      <c r="K60" s="72"/>
      <c r="L60" s="72"/>
    </row>
    <row r="61" spans="1:12" x14ac:dyDescent="0.3">
      <c r="A61" s="45"/>
      <c r="B61" s="52"/>
      <c r="C61" s="44"/>
      <c r="D61" s="44"/>
      <c r="E61" s="72"/>
      <c r="F61" s="72"/>
      <c r="G61" s="19"/>
      <c r="H61" s="19"/>
      <c r="I61" s="19"/>
      <c r="J61" s="72"/>
      <c r="K61" s="72"/>
      <c r="L61" s="72"/>
    </row>
    <row r="62" spans="1:12" x14ac:dyDescent="0.3">
      <c r="A62" s="45"/>
      <c r="B62" s="92" t="s">
        <v>211</v>
      </c>
      <c r="C62" s="93">
        <f>SUM(C63:C63)</f>
        <v>0</v>
      </c>
      <c r="D62" s="93">
        <f>SUM(D63:D63)</f>
        <v>0</v>
      </c>
      <c r="E62" s="129"/>
      <c r="F62" s="94"/>
      <c r="G62" s="93">
        <f t="shared" ref="G62:L62" si="21">SUM(G63:G63)</f>
        <v>0</v>
      </c>
      <c r="H62" s="93">
        <f t="shared" si="21"/>
        <v>0</v>
      </c>
      <c r="I62" s="93">
        <f t="shared" si="21"/>
        <v>0</v>
      </c>
      <c r="J62" s="94">
        <f t="shared" si="21"/>
        <v>0</v>
      </c>
      <c r="K62" s="94">
        <f t="shared" si="21"/>
        <v>0</v>
      </c>
      <c r="L62" s="95">
        <f t="shared" si="21"/>
        <v>0</v>
      </c>
    </row>
    <row r="63" spans="1:12" x14ac:dyDescent="0.3">
      <c r="A63" s="45"/>
      <c r="B63" s="52"/>
      <c r="C63" s="44"/>
      <c r="D63" s="44"/>
      <c r="E63" s="72"/>
      <c r="F63" s="72"/>
      <c r="G63" s="19"/>
      <c r="H63" s="19"/>
      <c r="I63" s="19"/>
      <c r="J63" s="72"/>
      <c r="K63" s="72"/>
      <c r="L63" s="72"/>
    </row>
    <row r="64" spans="1:12" x14ac:dyDescent="0.35">
      <c r="A64" s="286" t="s">
        <v>176</v>
      </c>
      <c r="B64" s="287"/>
      <c r="C64" s="287"/>
      <c r="D64" s="287"/>
      <c r="E64" s="287"/>
      <c r="F64" s="287"/>
      <c r="G64" s="287"/>
      <c r="H64" s="287"/>
      <c r="I64" s="287"/>
      <c r="J64" s="288"/>
      <c r="K64" s="73"/>
      <c r="L64" s="73"/>
    </row>
    <row r="65" spans="1:14" x14ac:dyDescent="0.35">
      <c r="K65" s="132"/>
      <c r="L65" s="90"/>
    </row>
    <row r="66" spans="1:14" x14ac:dyDescent="0.35">
      <c r="I66" s="9"/>
      <c r="J66" s="9"/>
      <c r="K66" s="90"/>
      <c r="L66" s="90"/>
      <c r="M66" s="3"/>
      <c r="N66" s="3"/>
    </row>
    <row r="67" spans="1:14" x14ac:dyDescent="0.35">
      <c r="I67" s="9"/>
      <c r="J67" s="9"/>
      <c r="K67" s="90"/>
      <c r="L67" s="90"/>
      <c r="M67" s="3"/>
      <c r="N67" s="3"/>
    </row>
    <row r="68" spans="1:14" x14ac:dyDescent="0.35">
      <c r="I68" s="9"/>
      <c r="J68" s="9"/>
      <c r="K68" s="90"/>
      <c r="L68" s="90"/>
      <c r="M68" s="3"/>
      <c r="N68" s="3"/>
    </row>
    <row r="69" spans="1:14" x14ac:dyDescent="0.35">
      <c r="I69" s="9"/>
      <c r="J69" s="9"/>
      <c r="K69" s="90"/>
      <c r="L69" s="90"/>
      <c r="M69" s="3"/>
      <c r="N69" s="3"/>
    </row>
    <row r="70" spans="1:14" x14ac:dyDescent="0.35">
      <c r="I70" s="9"/>
      <c r="J70" s="9"/>
      <c r="K70" s="90"/>
      <c r="L70" s="90"/>
      <c r="M70" s="3"/>
      <c r="N70" s="3"/>
    </row>
    <row r="71" spans="1:14" x14ac:dyDescent="0.35">
      <c r="I71" s="9"/>
      <c r="J71" s="9"/>
      <c r="K71" s="90"/>
      <c r="L71" s="90"/>
      <c r="M71" s="3"/>
      <c r="N71" s="3"/>
    </row>
    <row r="72" spans="1:14" x14ac:dyDescent="0.35">
      <c r="I72" s="9"/>
      <c r="J72" s="133"/>
      <c r="K72" s="134"/>
      <c r="L72" s="134"/>
      <c r="M72" s="135"/>
      <c r="N72" s="3"/>
    </row>
    <row r="73" spans="1:14" x14ac:dyDescent="0.35">
      <c r="I73" s="9"/>
      <c r="J73" s="133"/>
      <c r="K73" s="134"/>
      <c r="L73" s="134"/>
      <c r="M73" s="135"/>
      <c r="N73" s="3"/>
    </row>
    <row r="74" spans="1:14" x14ac:dyDescent="0.3">
      <c r="A74"/>
      <c r="B74"/>
      <c r="C74"/>
      <c r="D74"/>
      <c r="E74"/>
      <c r="F74"/>
      <c r="G74"/>
      <c r="H74"/>
      <c r="I74" s="3"/>
      <c r="J74" s="135"/>
      <c r="K74" s="134"/>
      <c r="L74" s="134"/>
      <c r="M74" s="135"/>
      <c r="N74" s="3"/>
    </row>
    <row r="75" spans="1:14" ht="17.399999999999999" x14ac:dyDescent="0.3">
      <c r="A75"/>
      <c r="B75"/>
      <c r="C75"/>
      <c r="D75"/>
      <c r="E75"/>
      <c r="F75"/>
      <c r="G75"/>
      <c r="H75"/>
      <c r="I75" s="3"/>
      <c r="J75" s="135"/>
      <c r="K75" s="136"/>
      <c r="L75" s="136"/>
      <c r="M75" s="135"/>
      <c r="N75" s="3"/>
    </row>
    <row r="76" spans="1:14" x14ac:dyDescent="0.3">
      <c r="A76"/>
      <c r="B76"/>
      <c r="C76"/>
      <c r="D76"/>
      <c r="E76"/>
      <c r="F76"/>
      <c r="G76"/>
      <c r="H76"/>
      <c r="I76" s="3"/>
      <c r="J76" s="135"/>
      <c r="K76" s="137"/>
      <c r="L76" s="137"/>
      <c r="M76" s="135"/>
      <c r="N76" s="3"/>
    </row>
    <row r="77" spans="1:14" x14ac:dyDescent="0.3">
      <c r="A77"/>
      <c r="B77"/>
      <c r="C77"/>
      <c r="D77"/>
      <c r="E77"/>
      <c r="F77"/>
      <c r="G77"/>
      <c r="H77"/>
      <c r="I77" s="3"/>
      <c r="J77" s="135"/>
      <c r="K77" s="137"/>
      <c r="L77" s="137"/>
      <c r="M77" s="135"/>
      <c r="N77" s="3"/>
    </row>
    <row r="78" spans="1:14" x14ac:dyDescent="0.3">
      <c r="A78"/>
      <c r="B78"/>
      <c r="C78"/>
      <c r="D78"/>
      <c r="E78"/>
      <c r="F78"/>
      <c r="G78"/>
      <c r="H78"/>
      <c r="I78" s="3"/>
      <c r="J78" s="135"/>
      <c r="K78" s="137"/>
      <c r="L78" s="137"/>
      <c r="M78" s="135"/>
      <c r="N78" s="3"/>
    </row>
    <row r="79" spans="1:14" x14ac:dyDescent="0.3">
      <c r="A79"/>
      <c r="B79"/>
      <c r="C79"/>
      <c r="D79"/>
      <c r="E79"/>
      <c r="F79"/>
      <c r="G79"/>
      <c r="H79"/>
      <c r="I79" s="3"/>
      <c r="J79" s="3"/>
      <c r="K79" s="91"/>
      <c r="L79" s="91"/>
      <c r="M79" s="3"/>
      <c r="N79" s="3"/>
    </row>
    <row r="80" spans="1:14" x14ac:dyDescent="0.3">
      <c r="A80"/>
      <c r="B80"/>
      <c r="C80"/>
      <c r="D80"/>
      <c r="E80"/>
      <c r="F80"/>
      <c r="G80"/>
      <c r="H80"/>
      <c r="I80" s="3"/>
      <c r="J80" s="3"/>
      <c r="K80" s="91"/>
      <c r="L80" s="91"/>
      <c r="M80" s="3"/>
      <c r="N80" s="3"/>
    </row>
    <row r="81" spans="1:14" x14ac:dyDescent="0.3">
      <c r="A81"/>
      <c r="B81"/>
      <c r="C81"/>
      <c r="D81"/>
      <c r="E81"/>
      <c r="F81"/>
      <c r="G81"/>
      <c r="H81"/>
      <c r="I81" s="3"/>
      <c r="J81" s="3"/>
      <c r="K81" s="91"/>
      <c r="L81" s="91"/>
      <c r="M81" s="3"/>
      <c r="N81" s="3"/>
    </row>
    <row r="82" spans="1:14" x14ac:dyDescent="0.3">
      <c r="A82"/>
      <c r="B82"/>
      <c r="C82"/>
      <c r="D82"/>
      <c r="E82"/>
      <c r="F82"/>
      <c r="G82"/>
      <c r="H82"/>
      <c r="I82" s="3"/>
      <c r="J82" s="135"/>
      <c r="K82" s="137"/>
      <c r="L82" s="137"/>
      <c r="M82" s="135"/>
      <c r="N82" s="135"/>
    </row>
    <row r="83" spans="1:14" x14ac:dyDescent="0.3">
      <c r="A83"/>
      <c r="B83"/>
      <c r="C83"/>
      <c r="D83"/>
      <c r="E83"/>
      <c r="F83"/>
      <c r="G83"/>
      <c r="H83"/>
      <c r="I83" s="3"/>
      <c r="J83" s="135"/>
      <c r="K83" s="137"/>
      <c r="L83" s="137"/>
      <c r="M83" s="135"/>
      <c r="N83" s="135"/>
    </row>
    <row r="84" spans="1:14" x14ac:dyDescent="0.3">
      <c r="A84"/>
      <c r="B84"/>
      <c r="C84"/>
      <c r="D84"/>
      <c r="E84"/>
      <c r="F84"/>
      <c r="G84"/>
      <c r="H84"/>
      <c r="I84" s="3"/>
      <c r="J84" s="135"/>
      <c r="K84" s="137"/>
      <c r="L84" s="137"/>
      <c r="M84" s="135"/>
      <c r="N84" s="135"/>
    </row>
    <row r="85" spans="1:14" x14ac:dyDescent="0.3">
      <c r="A85"/>
      <c r="B85"/>
      <c r="C85"/>
      <c r="D85"/>
      <c r="E85"/>
      <c r="F85"/>
      <c r="G85"/>
      <c r="H85"/>
      <c r="I85" s="3"/>
      <c r="J85" s="135"/>
      <c r="K85" s="137"/>
      <c r="L85" s="137"/>
      <c r="M85" s="135"/>
      <c r="N85" s="135"/>
    </row>
    <row r="86" spans="1:14" ht="17.399999999999999" x14ac:dyDescent="0.3">
      <c r="A86"/>
      <c r="B86"/>
      <c r="C86"/>
      <c r="D86"/>
      <c r="E86"/>
      <c r="F86"/>
      <c r="G86"/>
      <c r="H86"/>
      <c r="I86" s="3"/>
      <c r="J86" s="135"/>
      <c r="K86" s="136"/>
      <c r="L86" s="136"/>
      <c r="M86" s="135"/>
      <c r="N86" s="135"/>
    </row>
    <row r="87" spans="1:14" x14ac:dyDescent="0.3">
      <c r="A87"/>
      <c r="B87"/>
      <c r="C87"/>
      <c r="D87"/>
      <c r="E87"/>
      <c r="F87"/>
      <c r="G87"/>
      <c r="H87"/>
      <c r="I87" s="3"/>
      <c r="J87" s="135"/>
      <c r="K87" s="137"/>
      <c r="L87" s="137"/>
      <c r="M87" s="135"/>
      <c r="N87" s="135"/>
    </row>
    <row r="88" spans="1:14" x14ac:dyDescent="0.3">
      <c r="A88"/>
      <c r="B88"/>
      <c r="C88"/>
      <c r="D88"/>
      <c r="E88"/>
      <c r="F88"/>
      <c r="G88"/>
      <c r="H88"/>
      <c r="I88" s="3"/>
      <c r="J88" s="135"/>
      <c r="K88" s="137"/>
      <c r="L88" s="137"/>
      <c r="M88" s="135"/>
      <c r="N88" s="135"/>
    </row>
    <row r="89" spans="1:14" x14ac:dyDescent="0.3">
      <c r="A89"/>
      <c r="B89"/>
      <c r="C89"/>
      <c r="D89"/>
      <c r="E89"/>
      <c r="F89"/>
      <c r="G89"/>
      <c r="H89"/>
      <c r="I89" s="3"/>
      <c r="J89" s="135"/>
      <c r="K89" s="137"/>
      <c r="L89" s="137"/>
      <c r="M89" s="135"/>
      <c r="N89" s="135"/>
    </row>
    <row r="90" spans="1:14" x14ac:dyDescent="0.3">
      <c r="A90"/>
      <c r="B90"/>
      <c r="C90"/>
      <c r="D90"/>
      <c r="E90"/>
      <c r="F90"/>
      <c r="G90"/>
      <c r="H90"/>
      <c r="I90" s="3"/>
      <c r="J90" s="135"/>
      <c r="K90" s="137"/>
      <c r="L90" s="137"/>
      <c r="M90" s="135"/>
      <c r="N90" s="135"/>
    </row>
    <row r="91" spans="1:14" x14ac:dyDescent="0.3">
      <c r="A91"/>
      <c r="B91"/>
      <c r="C91"/>
      <c r="D91"/>
      <c r="E91"/>
      <c r="F91"/>
      <c r="G91"/>
      <c r="H91"/>
      <c r="I91" s="3"/>
      <c r="J91" s="135"/>
      <c r="K91" s="137"/>
      <c r="L91" s="137"/>
      <c r="M91" s="135"/>
      <c r="N91" s="135"/>
    </row>
    <row r="92" spans="1:14" x14ac:dyDescent="0.3">
      <c r="A92"/>
      <c r="B92"/>
      <c r="C92"/>
      <c r="D92"/>
      <c r="E92"/>
      <c r="F92"/>
      <c r="G92"/>
      <c r="H92"/>
      <c r="I92" s="3"/>
      <c r="J92" s="3"/>
      <c r="K92" s="91"/>
      <c r="L92" s="91"/>
      <c r="M92" s="3"/>
      <c r="N92" s="3"/>
    </row>
    <row r="93" spans="1:14" x14ac:dyDescent="0.3">
      <c r="A93"/>
      <c r="B93"/>
      <c r="C93"/>
      <c r="D93"/>
      <c r="E93"/>
      <c r="F93"/>
      <c r="G93"/>
      <c r="H93"/>
      <c r="I93" s="3"/>
      <c r="J93" s="3"/>
      <c r="K93" s="91"/>
      <c r="L93" s="91"/>
      <c r="M93" s="3"/>
      <c r="N93" s="3"/>
    </row>
    <row r="94" spans="1:14" x14ac:dyDescent="0.3">
      <c r="A94"/>
      <c r="B94"/>
      <c r="C94"/>
      <c r="D94"/>
      <c r="E94"/>
      <c r="F94"/>
      <c r="G94"/>
      <c r="H94"/>
      <c r="I94" s="3"/>
      <c r="J94" s="135"/>
      <c r="K94" s="137"/>
      <c r="L94" s="137"/>
      <c r="M94" s="135"/>
      <c r="N94" s="135"/>
    </row>
    <row r="95" spans="1:14" x14ac:dyDescent="0.3">
      <c r="A95"/>
      <c r="B95"/>
      <c r="C95"/>
      <c r="D95"/>
      <c r="E95"/>
      <c r="F95"/>
      <c r="G95"/>
      <c r="H95"/>
      <c r="I95" s="3"/>
      <c r="J95" s="135"/>
      <c r="K95" s="137"/>
      <c r="L95" s="137"/>
      <c r="M95" s="135"/>
      <c r="N95" s="135"/>
    </row>
    <row r="96" spans="1:14" x14ac:dyDescent="0.3">
      <c r="A96"/>
      <c r="B96"/>
      <c r="C96"/>
      <c r="D96"/>
      <c r="E96"/>
      <c r="F96"/>
      <c r="G96"/>
      <c r="H96"/>
      <c r="I96" s="3"/>
      <c r="J96" s="135"/>
      <c r="K96" s="137"/>
      <c r="L96" s="137"/>
      <c r="M96" s="135"/>
      <c r="N96" s="135"/>
    </row>
    <row r="97" spans="1:17" ht="17.399999999999999" x14ac:dyDescent="0.3">
      <c r="A97"/>
      <c r="B97"/>
      <c r="C97"/>
      <c r="D97"/>
      <c r="E97"/>
      <c r="F97"/>
      <c r="G97"/>
      <c r="H97"/>
      <c r="I97" s="3"/>
      <c r="J97" s="135"/>
      <c r="K97" s="136"/>
      <c r="L97" s="136"/>
      <c r="M97" s="135"/>
      <c r="N97" s="135"/>
    </row>
    <row r="98" spans="1:17" x14ac:dyDescent="0.3">
      <c r="A98"/>
      <c r="B98"/>
      <c r="C98"/>
      <c r="D98"/>
      <c r="E98"/>
      <c r="F98"/>
      <c r="G98"/>
      <c r="H98"/>
      <c r="I98" s="3"/>
      <c r="J98" s="135"/>
      <c r="K98" s="137"/>
      <c r="L98" s="137"/>
      <c r="M98" s="135"/>
      <c r="N98" s="135"/>
    </row>
    <row r="99" spans="1:17" x14ac:dyDescent="0.3">
      <c r="A99"/>
      <c r="B99"/>
      <c r="C99"/>
      <c r="D99"/>
      <c r="E99"/>
      <c r="F99"/>
      <c r="G99"/>
      <c r="H99"/>
      <c r="I99" s="3"/>
      <c r="J99" s="135"/>
      <c r="K99" s="137"/>
      <c r="L99" s="137"/>
      <c r="M99" s="135"/>
      <c r="N99" s="135"/>
    </row>
    <row r="100" spans="1:17" x14ac:dyDescent="0.3">
      <c r="A100"/>
      <c r="B100"/>
      <c r="C100"/>
      <c r="D100"/>
      <c r="E100"/>
      <c r="F100"/>
      <c r="G100"/>
      <c r="H100"/>
      <c r="I100" s="3"/>
      <c r="J100" s="135"/>
      <c r="K100" s="137"/>
      <c r="L100" s="137"/>
      <c r="M100" s="135"/>
      <c r="N100" s="135"/>
    </row>
    <row r="101" spans="1:17" x14ac:dyDescent="0.3">
      <c r="A101"/>
      <c r="B101"/>
      <c r="C101"/>
      <c r="D101"/>
      <c r="E101"/>
      <c r="F101"/>
      <c r="G101"/>
      <c r="H101"/>
      <c r="I101" s="3"/>
      <c r="J101" s="135"/>
      <c r="K101" s="137"/>
      <c r="L101" s="137"/>
      <c r="M101" s="135"/>
      <c r="N101" s="135"/>
    </row>
    <row r="102" spans="1:17" x14ac:dyDescent="0.3">
      <c r="A102"/>
      <c r="B102"/>
      <c r="C102"/>
      <c r="D102"/>
      <c r="E102"/>
      <c r="F102"/>
      <c r="G102"/>
      <c r="H102"/>
      <c r="I102" s="3"/>
      <c r="J102" s="135"/>
      <c r="K102" s="137"/>
      <c r="L102" s="137"/>
      <c r="M102" s="135"/>
      <c r="N102" s="135"/>
    </row>
    <row r="103" spans="1:17" x14ac:dyDescent="0.3">
      <c r="A103"/>
      <c r="B103"/>
      <c r="C103"/>
      <c r="D103"/>
      <c r="E103"/>
      <c r="F103"/>
      <c r="G103"/>
      <c r="H103"/>
      <c r="I103" s="3"/>
      <c r="J103" s="135"/>
      <c r="K103" s="137"/>
      <c r="L103" s="137"/>
      <c r="M103" s="135"/>
      <c r="N103" s="135"/>
    </row>
    <row r="104" spans="1:17" x14ac:dyDescent="0.3">
      <c r="A104"/>
      <c r="B104"/>
      <c r="C104"/>
      <c r="D104"/>
      <c r="E104"/>
      <c r="F104"/>
      <c r="G104"/>
      <c r="H104"/>
      <c r="I104" s="3"/>
      <c r="J104" s="135"/>
      <c r="K104" s="137"/>
      <c r="L104" s="137"/>
      <c r="M104" s="135"/>
      <c r="N104" s="135"/>
    </row>
    <row r="105" spans="1:17" x14ac:dyDescent="0.3">
      <c r="A105"/>
      <c r="B105"/>
      <c r="C105"/>
      <c r="D105"/>
      <c r="E105"/>
      <c r="F105"/>
      <c r="G105"/>
      <c r="H105"/>
      <c r="I105" s="3"/>
      <c r="J105" s="135"/>
      <c r="K105" s="137"/>
      <c r="L105" s="137"/>
      <c r="M105" s="135"/>
      <c r="N105" s="135"/>
    </row>
    <row r="106" spans="1:17" x14ac:dyDescent="0.3">
      <c r="A106"/>
      <c r="B106"/>
      <c r="C106"/>
      <c r="D106"/>
      <c r="E106"/>
      <c r="F106"/>
      <c r="G106"/>
      <c r="H106"/>
      <c r="I106" s="3"/>
      <c r="J106" s="135"/>
      <c r="K106" s="137"/>
      <c r="L106" s="137"/>
      <c r="M106" s="135"/>
      <c r="N106" s="135"/>
    </row>
    <row r="107" spans="1:17" x14ac:dyDescent="0.3">
      <c r="A107"/>
      <c r="B107"/>
      <c r="C107"/>
      <c r="D107"/>
      <c r="E107"/>
      <c r="F107"/>
      <c r="G107"/>
      <c r="H107"/>
      <c r="I107" s="3"/>
      <c r="J107" s="135"/>
      <c r="K107" s="137"/>
      <c r="L107" s="137"/>
      <c r="M107" s="135"/>
      <c r="N107" s="135"/>
    </row>
    <row r="108" spans="1:17" ht="17.399999999999999" x14ac:dyDescent="0.3">
      <c r="A108"/>
      <c r="B108"/>
      <c r="C108"/>
      <c r="D108"/>
      <c r="E108"/>
      <c r="F108"/>
      <c r="G108"/>
      <c r="H108"/>
      <c r="I108" s="3"/>
      <c r="J108" s="135"/>
      <c r="K108" s="136"/>
      <c r="L108" s="136"/>
      <c r="M108" s="135"/>
      <c r="N108" s="135"/>
    </row>
    <row r="109" spans="1:17" x14ac:dyDescent="0.3">
      <c r="A109"/>
      <c r="B109"/>
      <c r="C109"/>
      <c r="D109"/>
      <c r="E109"/>
      <c r="F109"/>
      <c r="G109"/>
      <c r="H109"/>
      <c r="I109" s="3"/>
      <c r="J109" s="135"/>
      <c r="K109" s="137"/>
      <c r="L109" s="137"/>
      <c r="M109" s="135"/>
      <c r="N109" s="135"/>
    </row>
    <row r="110" spans="1:17" x14ac:dyDescent="0.3">
      <c r="A110"/>
      <c r="B110"/>
      <c r="C110"/>
      <c r="D110"/>
      <c r="E110"/>
      <c r="F110"/>
      <c r="G110" s="138"/>
      <c r="H110" s="138"/>
      <c r="I110" s="135"/>
      <c r="J110" s="135"/>
      <c r="K110" s="137"/>
      <c r="L110" s="137"/>
      <c r="M110" s="135"/>
      <c r="N110" s="135"/>
      <c r="O110" s="138"/>
      <c r="P110" s="138"/>
      <c r="Q110" s="138"/>
    </row>
    <row r="111" spans="1:17" x14ac:dyDescent="0.3">
      <c r="A111"/>
      <c r="B111"/>
      <c r="C111"/>
      <c r="D111"/>
      <c r="E111"/>
      <c r="F111"/>
      <c r="G111" s="138"/>
      <c r="H111" s="138"/>
      <c r="I111" s="135"/>
      <c r="J111" s="135"/>
      <c r="K111" s="137"/>
      <c r="L111" s="137"/>
      <c r="M111" s="135"/>
      <c r="N111" s="135"/>
      <c r="O111" s="138"/>
      <c r="P111" s="138"/>
      <c r="Q111" s="138"/>
    </row>
    <row r="112" spans="1:17" x14ac:dyDescent="0.3">
      <c r="A112"/>
      <c r="B112"/>
      <c r="C112"/>
      <c r="D112"/>
      <c r="E112"/>
      <c r="F112"/>
      <c r="G112" s="138"/>
      <c r="H112" s="138"/>
      <c r="I112" s="135"/>
      <c r="J112" s="135"/>
      <c r="K112" s="137"/>
      <c r="L112" s="137"/>
      <c r="M112" s="135"/>
      <c r="N112" s="135"/>
      <c r="O112" s="138"/>
      <c r="P112" s="138"/>
      <c r="Q112" s="138"/>
    </row>
    <row r="113" spans="1:17" x14ac:dyDescent="0.3">
      <c r="A113"/>
      <c r="B113"/>
      <c r="C113"/>
      <c r="D113"/>
      <c r="E113"/>
      <c r="F113"/>
      <c r="G113" s="138"/>
      <c r="H113" s="138"/>
      <c r="I113" s="135"/>
      <c r="J113" s="135"/>
      <c r="K113" s="137"/>
      <c r="L113" s="137"/>
      <c r="M113" s="135"/>
      <c r="N113" s="135"/>
      <c r="O113" s="138"/>
      <c r="P113" s="138"/>
      <c r="Q113" s="138"/>
    </row>
    <row r="114" spans="1:17" x14ac:dyDescent="0.3">
      <c r="A114"/>
      <c r="B114"/>
      <c r="C114"/>
      <c r="D114"/>
      <c r="E114"/>
      <c r="F114"/>
      <c r="G114" s="138"/>
      <c r="H114" s="138"/>
      <c r="I114" s="135"/>
      <c r="J114" s="135"/>
      <c r="K114" s="137"/>
      <c r="L114" s="137"/>
      <c r="M114" s="135"/>
      <c r="N114" s="135"/>
      <c r="O114" s="138"/>
      <c r="P114" s="138"/>
      <c r="Q114" s="138"/>
    </row>
    <row r="115" spans="1:17" x14ac:dyDescent="0.3">
      <c r="A115"/>
      <c r="B115"/>
      <c r="C115"/>
      <c r="D115"/>
      <c r="E115"/>
      <c r="F115"/>
      <c r="G115" s="138"/>
      <c r="H115" s="138"/>
      <c r="I115" s="135"/>
      <c r="J115" s="135"/>
      <c r="K115" s="137"/>
      <c r="L115" s="137"/>
      <c r="M115" s="135"/>
      <c r="N115" s="135"/>
      <c r="O115" s="138"/>
      <c r="P115" s="138"/>
      <c r="Q115" s="138"/>
    </row>
    <row r="116" spans="1:17" x14ac:dyDescent="0.3">
      <c r="A116"/>
      <c r="B116"/>
      <c r="C116"/>
      <c r="D116"/>
      <c r="E116"/>
      <c r="F116"/>
      <c r="G116" s="138"/>
      <c r="H116" s="138"/>
      <c r="I116" s="135"/>
      <c r="J116" s="135"/>
      <c r="K116" s="137"/>
      <c r="L116" s="137"/>
      <c r="M116" s="135"/>
      <c r="N116" s="135"/>
      <c r="O116" s="138"/>
      <c r="P116" s="138"/>
      <c r="Q116" s="138"/>
    </row>
    <row r="117" spans="1:17" x14ac:dyDescent="0.3">
      <c r="A117"/>
      <c r="B117"/>
      <c r="C117"/>
      <c r="D117"/>
      <c r="E117"/>
      <c r="F117"/>
      <c r="G117" s="138"/>
      <c r="H117" s="138"/>
      <c r="I117" s="135"/>
      <c r="J117" s="135"/>
      <c r="K117" s="137"/>
      <c r="L117" s="137"/>
      <c r="M117" s="135"/>
      <c r="N117" s="135"/>
      <c r="O117" s="138"/>
      <c r="P117" s="138"/>
      <c r="Q117" s="138"/>
    </row>
    <row r="118" spans="1:17" x14ac:dyDescent="0.3">
      <c r="A118"/>
      <c r="B118"/>
      <c r="C118"/>
      <c r="D118"/>
      <c r="E118"/>
      <c r="F118"/>
      <c r="G118" s="138"/>
      <c r="H118" s="138"/>
      <c r="I118" s="135"/>
      <c r="J118" s="135"/>
      <c r="K118" s="137"/>
      <c r="L118" s="137"/>
      <c r="M118" s="135"/>
      <c r="N118" s="135"/>
      <c r="O118" s="138"/>
      <c r="P118" s="138"/>
      <c r="Q118" s="138"/>
    </row>
    <row r="119" spans="1:17" ht="17.399999999999999" x14ac:dyDescent="0.3">
      <c r="A119"/>
      <c r="B119"/>
      <c r="C119"/>
      <c r="D119"/>
      <c r="E119"/>
      <c r="F119"/>
      <c r="G119" s="138"/>
      <c r="H119" s="138"/>
      <c r="I119" s="135"/>
      <c r="J119" s="135"/>
      <c r="K119" s="136"/>
      <c r="L119" s="136"/>
      <c r="M119" s="135"/>
      <c r="N119" s="135"/>
      <c r="O119" s="138"/>
      <c r="P119" s="138"/>
      <c r="Q119" s="138"/>
    </row>
    <row r="120" spans="1:17" x14ac:dyDescent="0.3">
      <c r="A120"/>
      <c r="B120"/>
      <c r="C120"/>
      <c r="D120"/>
      <c r="E120"/>
      <c r="F120"/>
      <c r="G120" s="138"/>
      <c r="H120" s="138"/>
      <c r="I120" s="135"/>
      <c r="J120" s="135"/>
      <c r="K120" s="137"/>
      <c r="L120" s="137"/>
      <c r="M120" s="135"/>
      <c r="N120" s="135"/>
      <c r="O120" s="138"/>
      <c r="P120" s="138"/>
      <c r="Q120" s="138"/>
    </row>
    <row r="121" spans="1:17" x14ac:dyDescent="0.3">
      <c r="A121"/>
      <c r="B121"/>
      <c r="C121"/>
      <c r="D121"/>
      <c r="E121"/>
      <c r="F121"/>
      <c r="G121" s="138"/>
      <c r="H121" s="138"/>
      <c r="I121" s="135"/>
      <c r="J121" s="135"/>
      <c r="K121" s="137"/>
      <c r="L121" s="137"/>
      <c r="M121" s="135"/>
      <c r="N121" s="135"/>
      <c r="O121" s="138"/>
      <c r="P121" s="138"/>
      <c r="Q121" s="138"/>
    </row>
    <row r="122" spans="1:17" x14ac:dyDescent="0.35">
      <c r="G122" s="139"/>
      <c r="H122" s="139"/>
      <c r="I122" s="133"/>
      <c r="J122" s="133"/>
      <c r="K122" s="133"/>
      <c r="L122" s="133"/>
      <c r="M122" s="135"/>
      <c r="N122" s="135"/>
      <c r="O122" s="138"/>
      <c r="P122" s="138"/>
      <c r="Q122" s="138"/>
    </row>
    <row r="123" spans="1:17" x14ac:dyDescent="0.35">
      <c r="G123" s="139"/>
      <c r="H123" s="139"/>
      <c r="I123" s="133"/>
      <c r="J123" s="133"/>
      <c r="K123" s="133"/>
      <c r="L123" s="133"/>
      <c r="M123" s="135"/>
      <c r="N123" s="135"/>
      <c r="O123" s="138"/>
      <c r="P123" s="138"/>
      <c r="Q123" s="138"/>
    </row>
    <row r="124" spans="1:17" x14ac:dyDescent="0.35">
      <c r="G124" s="139"/>
      <c r="H124" s="139"/>
      <c r="I124" s="140"/>
      <c r="J124" s="140"/>
      <c r="K124" s="140"/>
      <c r="L124" s="140"/>
      <c r="M124" s="138"/>
      <c r="N124" s="138"/>
      <c r="O124" s="138"/>
      <c r="P124" s="138"/>
      <c r="Q124" s="138"/>
    </row>
  </sheetData>
  <sheetProtection sort="0" autoFilter="0" pivotTables="0"/>
  <mergeCells count="11">
    <mergeCell ref="K2:K3"/>
    <mergeCell ref="L2:L3"/>
    <mergeCell ref="A64:J64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A4" sqref="A4:F5"/>
    </sheetView>
  </sheetViews>
  <sheetFormatPr defaultRowHeight="14.4" x14ac:dyDescent="0.3"/>
  <cols>
    <col min="1" max="1" width="23" customWidth="1"/>
    <col min="2" max="2" width="8.33203125" customWidth="1"/>
    <col min="3" max="3" width="6.5546875" customWidth="1"/>
    <col min="4" max="4" width="24.44140625" customWidth="1"/>
    <col min="5" max="5" width="19.6640625" customWidth="1"/>
    <col min="6" max="6" width="14.88671875" customWidth="1"/>
    <col min="7" max="7" width="37.88671875" customWidth="1"/>
  </cols>
  <sheetData>
    <row r="1" spans="1:7" ht="17.399999999999999" x14ac:dyDescent="0.3">
      <c r="A1" s="290" t="s">
        <v>97</v>
      </c>
      <c r="B1" s="290"/>
      <c r="C1" s="290"/>
      <c r="D1" s="290"/>
      <c r="E1" s="290"/>
      <c r="F1" s="290"/>
      <c r="G1" s="290"/>
    </row>
    <row r="2" spans="1:7" ht="54.75" customHeight="1" x14ac:dyDescent="0.3">
      <c r="A2" s="284" t="s">
        <v>98</v>
      </c>
      <c r="B2" s="284" t="s">
        <v>99</v>
      </c>
      <c r="C2" s="284"/>
      <c r="D2" s="284" t="s">
        <v>100</v>
      </c>
      <c r="E2" s="284" t="s">
        <v>101</v>
      </c>
      <c r="F2" s="284" t="s">
        <v>102</v>
      </c>
      <c r="G2" s="284" t="s">
        <v>103</v>
      </c>
    </row>
    <row r="3" spans="1:7" ht="21" customHeight="1" x14ac:dyDescent="0.3">
      <c r="A3" s="284"/>
      <c r="B3" s="184" t="s">
        <v>53</v>
      </c>
      <c r="C3" s="184" t="s">
        <v>83</v>
      </c>
      <c r="D3" s="284"/>
      <c r="E3" s="284"/>
      <c r="F3" s="284"/>
      <c r="G3" s="284"/>
    </row>
    <row r="4" spans="1:7" ht="129" customHeight="1" x14ac:dyDescent="0.3">
      <c r="A4" s="186"/>
      <c r="B4" s="41"/>
      <c r="C4" s="41"/>
      <c r="D4" s="187"/>
      <c r="E4" s="52"/>
      <c r="F4" s="72"/>
      <c r="G4" s="52"/>
    </row>
    <row r="5" spans="1:7" ht="143.25" customHeight="1" x14ac:dyDescent="0.3">
      <c r="A5" s="51"/>
      <c r="B5" s="41"/>
      <c r="C5" s="41"/>
      <c r="D5" s="187"/>
      <c r="E5" s="52"/>
      <c r="F5" s="72"/>
      <c r="G5" s="52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90" zoomScaleNormal="100" zoomScaleSheetLayoutView="90" workbookViewId="0">
      <selection activeCell="B4" sqref="B4:I7"/>
    </sheetView>
  </sheetViews>
  <sheetFormatPr defaultRowHeight="14.4" x14ac:dyDescent="0.3"/>
  <cols>
    <col min="1" max="1" width="5.33203125" customWidth="1"/>
    <col min="2" max="2" width="27.33203125" customWidth="1"/>
    <col min="3" max="3" width="7.5546875" customWidth="1"/>
    <col min="4" max="4" width="7.88671875" customWidth="1"/>
    <col min="5" max="5" width="15.44140625" customWidth="1"/>
    <col min="6" max="6" width="26.44140625" customWidth="1"/>
    <col min="7" max="7" width="20.109375" customWidth="1"/>
    <col min="8" max="8" width="19.88671875" customWidth="1"/>
    <col min="9" max="9" width="15.5546875" customWidth="1"/>
  </cols>
  <sheetData>
    <row r="1" spans="1:9" ht="17.399999999999999" x14ac:dyDescent="0.3">
      <c r="A1" s="294" t="s">
        <v>104</v>
      </c>
      <c r="B1" s="294"/>
      <c r="C1" s="294"/>
      <c r="D1" s="294"/>
      <c r="E1" s="294"/>
      <c r="F1" s="294"/>
      <c r="G1" s="294"/>
      <c r="H1" s="294"/>
      <c r="I1" s="294"/>
    </row>
    <row r="2" spans="1:9" s="5" customFormat="1" ht="38.25" customHeight="1" x14ac:dyDescent="0.3">
      <c r="A2" s="292" t="s">
        <v>56</v>
      </c>
      <c r="B2" s="292" t="s">
        <v>105</v>
      </c>
      <c r="C2" s="293" t="s">
        <v>106</v>
      </c>
      <c r="D2" s="293"/>
      <c r="E2" s="292" t="s">
        <v>107</v>
      </c>
      <c r="F2" s="292" t="s">
        <v>87</v>
      </c>
      <c r="G2" s="292" t="s">
        <v>109</v>
      </c>
      <c r="H2" s="292"/>
      <c r="I2" s="292" t="s">
        <v>111</v>
      </c>
    </row>
    <row r="3" spans="1:9" s="5" customFormat="1" ht="55.5" customHeight="1" x14ac:dyDescent="0.3">
      <c r="A3" s="292"/>
      <c r="B3" s="292"/>
      <c r="C3" s="183" t="s">
        <v>53</v>
      </c>
      <c r="D3" s="183" t="s">
        <v>83</v>
      </c>
      <c r="E3" s="292"/>
      <c r="F3" s="292"/>
      <c r="G3" s="182" t="s">
        <v>108</v>
      </c>
      <c r="H3" s="182" t="s">
        <v>110</v>
      </c>
      <c r="I3" s="292"/>
    </row>
    <row r="4" spans="1:9" ht="18" x14ac:dyDescent="0.35">
      <c r="A4" s="72">
        <v>1</v>
      </c>
      <c r="B4" s="96"/>
      <c r="C4" s="97"/>
      <c r="D4" s="329"/>
      <c r="E4" s="97"/>
      <c r="F4" s="96"/>
      <c r="G4" s="97"/>
      <c r="H4" s="97"/>
      <c r="I4" s="330"/>
    </row>
    <row r="5" spans="1:9" ht="18" x14ac:dyDescent="0.35">
      <c r="A5" s="72">
        <v>2</v>
      </c>
      <c r="B5" s="96"/>
      <c r="C5" s="97"/>
      <c r="D5" s="329"/>
      <c r="E5" s="97"/>
      <c r="F5" s="96"/>
      <c r="G5" s="97"/>
      <c r="H5" s="97"/>
      <c r="I5" s="330"/>
    </row>
    <row r="6" spans="1:9" ht="18" x14ac:dyDescent="0.35">
      <c r="A6" s="72">
        <v>3</v>
      </c>
      <c r="B6" s="96"/>
      <c r="C6" s="97"/>
      <c r="D6" s="329"/>
      <c r="E6" s="97"/>
      <c r="F6" s="96"/>
      <c r="G6" s="97"/>
      <c r="H6" s="97"/>
      <c r="I6" s="331"/>
    </row>
    <row r="7" spans="1:9" ht="18" x14ac:dyDescent="0.35">
      <c r="A7" s="72">
        <v>4</v>
      </c>
      <c r="B7" s="96"/>
      <c r="C7" s="97"/>
      <c r="D7" s="329"/>
      <c r="E7" s="97"/>
      <c r="F7" s="96"/>
      <c r="G7" s="98"/>
      <c r="H7" s="97"/>
      <c r="I7" s="98"/>
    </row>
    <row r="8" spans="1:9" ht="18" x14ac:dyDescent="0.3">
      <c r="A8" s="291" t="s">
        <v>84</v>
      </c>
      <c r="B8" s="291"/>
      <c r="C8" s="28">
        <f>SUM(C4:C7)</f>
        <v>0</v>
      </c>
      <c r="D8" s="28">
        <f>SUM(D4:D7)</f>
        <v>0</v>
      </c>
      <c r="E8" s="39"/>
      <c r="F8" s="39"/>
      <c r="G8" s="28">
        <f>SUM(G4:G7)</f>
        <v>0</v>
      </c>
      <c r="H8" s="28">
        <f>SUM(H4:H7)</f>
        <v>0</v>
      </c>
      <c r="I8" s="39"/>
    </row>
  </sheetData>
  <sheetProtection sort="0" autoFilter="0" pivotTables="0"/>
  <mergeCells count="9">
    <mergeCell ref="A8:B8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8" zoomScale="55" zoomScaleNormal="80" zoomScaleSheetLayoutView="55" workbookViewId="0">
      <selection activeCell="N9" sqref="D6:N9"/>
    </sheetView>
  </sheetViews>
  <sheetFormatPr defaultRowHeight="14.4" x14ac:dyDescent="0.3"/>
  <cols>
    <col min="1" max="1" width="14.6640625" customWidth="1"/>
    <col min="2" max="2" width="8.109375" style="5" customWidth="1"/>
    <col min="3" max="3" width="7.6640625" style="5" customWidth="1"/>
    <col min="4" max="4" width="30.109375" customWidth="1"/>
    <col min="5" max="5" width="29.109375" customWidth="1"/>
    <col min="6" max="6" width="17.6640625" customWidth="1"/>
    <col min="7" max="7" width="17" customWidth="1"/>
    <col min="8" max="8" width="14.109375" customWidth="1"/>
    <col min="9" max="9" width="7.6640625" style="5" customWidth="1"/>
    <col min="10" max="10" width="6" style="5" customWidth="1"/>
    <col min="11" max="11" width="25.6640625" customWidth="1"/>
    <col min="12" max="12" width="25.44140625" customWidth="1"/>
    <col min="13" max="13" width="15.44140625" customWidth="1"/>
    <col min="14" max="14" width="20.88671875" customWidth="1"/>
  </cols>
  <sheetData>
    <row r="1" spans="1:14" s="5" customFormat="1" ht="17.399999999999999" x14ac:dyDescent="0.3">
      <c r="A1" s="161" t="s">
        <v>220</v>
      </c>
      <c r="B1" s="191"/>
      <c r="C1" s="191"/>
      <c r="D1" s="191"/>
      <c r="E1" s="191"/>
      <c r="F1" s="191"/>
      <c r="G1" s="191"/>
      <c r="H1" s="189"/>
      <c r="I1" s="189"/>
      <c r="J1" s="189"/>
      <c r="K1" s="189"/>
      <c r="L1" s="189"/>
      <c r="M1" s="189"/>
      <c r="N1" s="189"/>
    </row>
    <row r="2" spans="1:14" ht="17.399999999999999" x14ac:dyDescent="0.3">
      <c r="A2" s="295" t="s">
        <v>234</v>
      </c>
      <c r="B2" s="295"/>
      <c r="C2" s="295"/>
      <c r="D2" s="295"/>
      <c r="E2" s="295"/>
      <c r="F2" s="295"/>
      <c r="G2" s="295"/>
      <c r="H2" s="190"/>
      <c r="I2" s="189"/>
      <c r="J2" s="189"/>
      <c r="K2" s="190"/>
      <c r="L2" s="190"/>
      <c r="M2" s="190"/>
      <c r="N2" s="190"/>
    </row>
    <row r="3" spans="1:14" s="5" customFormat="1" ht="18.75" customHeight="1" x14ac:dyDescent="0.3">
      <c r="A3" s="284" t="s">
        <v>112</v>
      </c>
      <c r="B3" s="296" t="s">
        <v>106</v>
      </c>
      <c r="C3" s="296"/>
      <c r="D3" s="284" t="s">
        <v>238</v>
      </c>
      <c r="E3" s="297" t="s">
        <v>232</v>
      </c>
      <c r="F3" s="284" t="s">
        <v>114</v>
      </c>
      <c r="G3" s="284" t="s">
        <v>115</v>
      </c>
      <c r="H3" s="284" t="s">
        <v>112</v>
      </c>
      <c r="I3" s="296" t="s">
        <v>106</v>
      </c>
      <c r="J3" s="296"/>
      <c r="K3" s="284" t="s">
        <v>237</v>
      </c>
      <c r="L3" s="297" t="s">
        <v>232</v>
      </c>
      <c r="M3" s="284" t="s">
        <v>114</v>
      </c>
      <c r="N3" s="284" t="s">
        <v>115</v>
      </c>
    </row>
    <row r="4" spans="1:14" s="5" customFormat="1" ht="102.75" customHeight="1" x14ac:dyDescent="0.3">
      <c r="A4" s="284"/>
      <c r="B4" s="184" t="s">
        <v>53</v>
      </c>
      <c r="C4" s="184" t="s">
        <v>83</v>
      </c>
      <c r="D4" s="284"/>
      <c r="E4" s="297"/>
      <c r="F4" s="284"/>
      <c r="G4" s="284"/>
      <c r="H4" s="284"/>
      <c r="I4" s="184" t="s">
        <v>53</v>
      </c>
      <c r="J4" s="184" t="s">
        <v>83</v>
      </c>
      <c r="K4" s="284"/>
      <c r="L4" s="297"/>
      <c r="M4" s="284"/>
      <c r="N4" s="284"/>
    </row>
    <row r="5" spans="1:14" ht="18" x14ac:dyDescent="0.35">
      <c r="A5" s="188" t="s">
        <v>214</v>
      </c>
      <c r="B5" s="28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28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4</v>
      </c>
      <c r="D5" s="154"/>
      <c r="E5" s="154"/>
      <c r="F5" s="28">
        <f>SUM(F6:F146)</f>
        <v>6975</v>
      </c>
      <c r="G5" s="154"/>
      <c r="H5" s="188" t="s">
        <v>113</v>
      </c>
      <c r="I5" s="28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4</v>
      </c>
      <c r="J5" s="28">
        <f>SUM(J6:J146)</f>
        <v>4</v>
      </c>
      <c r="K5" s="154"/>
      <c r="L5" s="154"/>
      <c r="M5" s="28">
        <f>SUM(M6:M146)</f>
        <v>1688</v>
      </c>
      <c r="N5" s="154"/>
    </row>
    <row r="6" spans="1:14" ht="228.75" customHeight="1" x14ac:dyDescent="0.3">
      <c r="A6" s="48"/>
      <c r="B6" s="19">
        <v>1</v>
      </c>
      <c r="C6" s="19">
        <v>1</v>
      </c>
      <c r="D6" s="332" t="s">
        <v>306</v>
      </c>
      <c r="E6" s="333" t="s">
        <v>307</v>
      </c>
      <c r="F6" s="334">
        <v>509</v>
      </c>
      <c r="G6" s="98" t="s">
        <v>283</v>
      </c>
      <c r="H6" s="335"/>
      <c r="I6" s="97">
        <v>1</v>
      </c>
      <c r="J6" s="97">
        <v>1</v>
      </c>
      <c r="K6" s="336" t="s">
        <v>308</v>
      </c>
      <c r="L6" s="333" t="s">
        <v>307</v>
      </c>
      <c r="M6" s="97">
        <v>490</v>
      </c>
      <c r="N6" s="330" t="s">
        <v>310</v>
      </c>
    </row>
    <row r="7" spans="1:14" ht="288" x14ac:dyDescent="0.3">
      <c r="A7" s="48"/>
      <c r="B7" s="19">
        <v>1</v>
      </c>
      <c r="C7" s="19">
        <v>1</v>
      </c>
      <c r="D7" s="337" t="s">
        <v>311</v>
      </c>
      <c r="E7" s="179" t="s">
        <v>314</v>
      </c>
      <c r="F7" s="338">
        <v>2100</v>
      </c>
      <c r="G7" s="98" t="s">
        <v>283</v>
      </c>
      <c r="H7" s="335"/>
      <c r="I7" s="97">
        <v>1</v>
      </c>
      <c r="J7" s="97">
        <v>1</v>
      </c>
      <c r="K7" s="336" t="s">
        <v>309</v>
      </c>
      <c r="L7" s="333" t="s">
        <v>307</v>
      </c>
      <c r="M7" s="97">
        <v>414</v>
      </c>
      <c r="N7" s="98" t="s">
        <v>283</v>
      </c>
    </row>
    <row r="8" spans="1:14" ht="360" x14ac:dyDescent="0.3">
      <c r="A8" s="48"/>
      <c r="B8" s="19">
        <v>1</v>
      </c>
      <c r="C8" s="19">
        <v>1</v>
      </c>
      <c r="D8" s="339" t="s">
        <v>312</v>
      </c>
      <c r="E8" s="179" t="s">
        <v>314</v>
      </c>
      <c r="F8" s="97">
        <v>1366</v>
      </c>
      <c r="G8" s="98" t="s">
        <v>283</v>
      </c>
      <c r="H8" s="335"/>
      <c r="I8" s="97">
        <v>1</v>
      </c>
      <c r="J8" s="97">
        <v>1</v>
      </c>
      <c r="K8" s="339" t="s">
        <v>313</v>
      </c>
      <c r="L8" s="179" t="s">
        <v>314</v>
      </c>
      <c r="M8" s="97">
        <v>736</v>
      </c>
      <c r="N8" s="98" t="s">
        <v>283</v>
      </c>
    </row>
    <row r="9" spans="1:14" ht="306" x14ac:dyDescent="0.3">
      <c r="A9" s="48"/>
      <c r="B9" s="19">
        <v>0</v>
      </c>
      <c r="C9" s="19">
        <v>1</v>
      </c>
      <c r="D9" s="96" t="s">
        <v>317</v>
      </c>
      <c r="E9" s="179" t="s">
        <v>318</v>
      </c>
      <c r="F9" s="97">
        <v>3000</v>
      </c>
      <c r="G9" s="98" t="s">
        <v>319</v>
      </c>
      <c r="H9" s="335"/>
      <c r="I9" s="97">
        <v>1</v>
      </c>
      <c r="J9" s="97">
        <v>1</v>
      </c>
      <c r="K9" s="339" t="s">
        <v>315</v>
      </c>
      <c r="L9" s="179" t="s">
        <v>316</v>
      </c>
      <c r="M9" s="97">
        <v>48</v>
      </c>
      <c r="N9" s="98" t="s">
        <v>283</v>
      </c>
    </row>
    <row r="10" spans="1:14" ht="18" x14ac:dyDescent="0.3">
      <c r="A10" s="48"/>
      <c r="B10" s="19">
        <v>0</v>
      </c>
      <c r="C10" s="19">
        <v>0</v>
      </c>
      <c r="D10" s="52"/>
      <c r="E10" s="72"/>
      <c r="F10" s="19">
        <v>0</v>
      </c>
      <c r="G10" s="42"/>
      <c r="H10" s="48"/>
      <c r="I10" s="19">
        <v>0</v>
      </c>
      <c r="J10" s="19">
        <v>0</v>
      </c>
      <c r="K10" s="52"/>
      <c r="L10" s="72"/>
      <c r="M10" s="19">
        <v>0</v>
      </c>
      <c r="N10" s="42"/>
    </row>
    <row r="11" spans="1:14" ht="18" x14ac:dyDescent="0.3">
      <c r="A11" s="48"/>
      <c r="B11" s="19">
        <v>0</v>
      </c>
      <c r="C11" s="19">
        <v>0</v>
      </c>
      <c r="D11" s="52"/>
      <c r="E11" s="72"/>
      <c r="F11" s="19">
        <v>0</v>
      </c>
      <c r="G11" s="42"/>
      <c r="H11" s="48"/>
      <c r="I11" s="19">
        <v>0</v>
      </c>
      <c r="J11" s="19">
        <v>0</v>
      </c>
      <c r="K11" s="52"/>
      <c r="L11" s="72"/>
      <c r="M11" s="19">
        <v>0</v>
      </c>
      <c r="N11" s="42"/>
    </row>
    <row r="12" spans="1:14" ht="18" x14ac:dyDescent="0.3">
      <c r="A12" s="48"/>
      <c r="B12" s="19">
        <v>0</v>
      </c>
      <c r="C12" s="19">
        <v>0</v>
      </c>
      <c r="D12" s="52"/>
      <c r="E12" s="72"/>
      <c r="F12" s="19">
        <v>0</v>
      </c>
      <c r="G12" s="42"/>
      <c r="H12" s="48"/>
      <c r="I12" s="19">
        <v>0</v>
      </c>
      <c r="J12" s="19">
        <v>0</v>
      </c>
      <c r="K12" s="52"/>
      <c r="L12" s="72"/>
      <c r="M12" s="19">
        <v>0</v>
      </c>
      <c r="N12" s="42"/>
    </row>
    <row r="13" spans="1:14" ht="18" x14ac:dyDescent="0.3">
      <c r="A13" s="48"/>
      <c r="B13" s="19">
        <v>0</v>
      </c>
      <c r="C13" s="19">
        <v>0</v>
      </c>
      <c r="D13" s="52"/>
      <c r="E13" s="72"/>
      <c r="F13" s="19">
        <v>0</v>
      </c>
      <c r="G13" s="42"/>
      <c r="H13" s="48"/>
      <c r="I13" s="19">
        <v>0</v>
      </c>
      <c r="J13" s="19">
        <v>0</v>
      </c>
      <c r="K13" s="52"/>
      <c r="L13" s="72"/>
      <c r="M13" s="19">
        <v>0</v>
      </c>
      <c r="N13" s="42"/>
    </row>
    <row r="14" spans="1:14" ht="18" x14ac:dyDescent="0.3">
      <c r="A14" s="48"/>
      <c r="B14" s="19">
        <v>0</v>
      </c>
      <c r="C14" s="19">
        <v>0</v>
      </c>
      <c r="D14" s="52"/>
      <c r="E14" s="72"/>
      <c r="F14" s="19">
        <v>0</v>
      </c>
      <c r="G14" s="42"/>
      <c r="H14" s="48"/>
      <c r="I14" s="19">
        <v>0</v>
      </c>
      <c r="J14" s="19">
        <v>0</v>
      </c>
      <c r="K14" s="52"/>
      <c r="L14" s="72"/>
      <c r="M14" s="19">
        <v>0</v>
      </c>
      <c r="N14" s="42"/>
    </row>
    <row r="15" spans="1:14" ht="18" x14ac:dyDescent="0.3">
      <c r="A15" s="48"/>
      <c r="B15" s="19">
        <v>0</v>
      </c>
      <c r="C15" s="19">
        <v>0</v>
      </c>
      <c r="D15" s="52"/>
      <c r="E15" s="72"/>
      <c r="F15" s="19">
        <v>0</v>
      </c>
      <c r="G15" s="42"/>
      <c r="H15" s="48"/>
      <c r="I15" s="19">
        <v>0</v>
      </c>
      <c r="J15" s="19">
        <v>0</v>
      </c>
      <c r="K15" s="52"/>
      <c r="L15" s="72"/>
      <c r="M15" s="19">
        <v>0</v>
      </c>
      <c r="N15" s="42"/>
    </row>
    <row r="16" spans="1:14" ht="18" x14ac:dyDescent="0.3">
      <c r="A16" s="48"/>
      <c r="B16" s="19">
        <v>0</v>
      </c>
      <c r="C16" s="19">
        <v>0</v>
      </c>
      <c r="D16" s="52"/>
      <c r="E16" s="72"/>
      <c r="F16" s="19">
        <v>0</v>
      </c>
      <c r="G16" s="42"/>
      <c r="H16" s="48"/>
      <c r="I16" s="19">
        <v>0</v>
      </c>
      <c r="J16" s="19">
        <v>0</v>
      </c>
      <c r="K16" s="52"/>
      <c r="L16" s="72"/>
      <c r="M16" s="19">
        <v>0</v>
      </c>
      <c r="N16" s="42"/>
    </row>
    <row r="17" spans="1:14" ht="18" x14ac:dyDescent="0.3">
      <c r="A17" s="48"/>
      <c r="B17" s="19">
        <v>0</v>
      </c>
      <c r="C17" s="19">
        <v>0</v>
      </c>
      <c r="D17" s="52"/>
      <c r="E17" s="72"/>
      <c r="F17" s="19">
        <v>0</v>
      </c>
      <c r="G17" s="42"/>
      <c r="H17" s="48"/>
      <c r="I17" s="19">
        <v>0</v>
      </c>
      <c r="J17" s="19">
        <v>0</v>
      </c>
      <c r="K17" s="52"/>
      <c r="L17" s="72"/>
      <c r="M17" s="19">
        <v>0</v>
      </c>
      <c r="N17" s="42"/>
    </row>
    <row r="18" spans="1:14" ht="18" x14ac:dyDescent="0.3">
      <c r="A18" s="48"/>
      <c r="B18" s="19">
        <v>0</v>
      </c>
      <c r="C18" s="19">
        <v>0</v>
      </c>
      <c r="D18" s="52"/>
      <c r="E18" s="72"/>
      <c r="F18" s="19">
        <v>0</v>
      </c>
      <c r="G18" s="42"/>
      <c r="H18" s="48"/>
      <c r="I18" s="19">
        <v>0</v>
      </c>
      <c r="J18" s="19">
        <v>0</v>
      </c>
      <c r="K18" s="52"/>
      <c r="L18" s="72"/>
      <c r="M18" s="19">
        <v>0</v>
      </c>
      <c r="N18" s="42"/>
    </row>
    <row r="19" spans="1:14" ht="18" x14ac:dyDescent="0.3">
      <c r="A19" s="48"/>
      <c r="B19" s="19">
        <v>0</v>
      </c>
      <c r="C19" s="19">
        <v>0</v>
      </c>
      <c r="D19" s="52"/>
      <c r="E19" s="72"/>
      <c r="F19" s="19">
        <v>0</v>
      </c>
      <c r="G19" s="42"/>
      <c r="H19" s="48"/>
      <c r="I19" s="19">
        <v>0</v>
      </c>
      <c r="J19" s="19">
        <v>0</v>
      </c>
      <c r="K19" s="52"/>
      <c r="L19" s="72"/>
      <c r="M19" s="19">
        <v>0</v>
      </c>
      <c r="N19" s="42"/>
    </row>
    <row r="20" spans="1:14" ht="18" x14ac:dyDescent="0.3">
      <c r="A20" s="48"/>
      <c r="B20" s="19">
        <v>0</v>
      </c>
      <c r="C20" s="19">
        <v>0</v>
      </c>
      <c r="D20" s="52"/>
      <c r="E20" s="72"/>
      <c r="F20" s="19">
        <v>0</v>
      </c>
      <c r="G20" s="42"/>
      <c r="H20" s="48"/>
      <c r="I20" s="19">
        <v>0</v>
      </c>
      <c r="J20" s="19">
        <v>0</v>
      </c>
      <c r="K20" s="52"/>
      <c r="L20" s="72"/>
      <c r="M20" s="19">
        <v>0</v>
      </c>
      <c r="N20" s="42"/>
    </row>
    <row r="21" spans="1:14" ht="18" x14ac:dyDescent="0.3">
      <c r="A21" s="48"/>
      <c r="B21" s="19">
        <v>0</v>
      </c>
      <c r="C21" s="19">
        <v>0</v>
      </c>
      <c r="D21" s="52"/>
      <c r="E21" s="72"/>
      <c r="F21" s="19">
        <v>0</v>
      </c>
      <c r="G21" s="42"/>
      <c r="H21" s="48"/>
      <c r="I21" s="19">
        <v>0</v>
      </c>
      <c r="J21" s="19">
        <v>0</v>
      </c>
      <c r="K21" s="52"/>
      <c r="L21" s="72"/>
      <c r="M21" s="19">
        <v>0</v>
      </c>
      <c r="N21" s="42"/>
    </row>
    <row r="22" spans="1:14" ht="18" x14ac:dyDescent="0.3">
      <c r="A22" s="48"/>
      <c r="B22" s="19">
        <v>0</v>
      </c>
      <c r="C22" s="19">
        <v>0</v>
      </c>
      <c r="D22" s="52"/>
      <c r="E22" s="72"/>
      <c r="F22" s="19">
        <v>0</v>
      </c>
      <c r="G22" s="42"/>
      <c r="H22" s="48"/>
      <c r="I22" s="19">
        <v>0</v>
      </c>
      <c r="J22" s="19">
        <v>0</v>
      </c>
      <c r="K22" s="52"/>
      <c r="L22" s="72"/>
      <c r="M22" s="19">
        <v>0</v>
      </c>
      <c r="N22" s="42"/>
    </row>
    <row r="23" spans="1:14" ht="18" x14ac:dyDescent="0.3">
      <c r="A23" s="48"/>
      <c r="B23" s="19">
        <v>0</v>
      </c>
      <c r="C23" s="19">
        <v>0</v>
      </c>
      <c r="D23" s="52"/>
      <c r="E23" s="72"/>
      <c r="F23" s="19">
        <v>0</v>
      </c>
      <c r="G23" s="42"/>
      <c r="H23" s="48"/>
      <c r="I23" s="19">
        <v>0</v>
      </c>
      <c r="J23" s="19">
        <v>0</v>
      </c>
      <c r="K23" s="52"/>
      <c r="L23" s="72"/>
      <c r="M23" s="19">
        <v>0</v>
      </c>
      <c r="N23" s="42"/>
    </row>
    <row r="24" spans="1:14" ht="18" x14ac:dyDescent="0.3">
      <c r="A24" s="48"/>
      <c r="B24" s="19">
        <v>0</v>
      </c>
      <c r="C24" s="19">
        <v>0</v>
      </c>
      <c r="D24" s="52"/>
      <c r="E24" s="72"/>
      <c r="F24" s="19">
        <v>0</v>
      </c>
      <c r="G24" s="42"/>
      <c r="H24" s="48"/>
      <c r="I24" s="19">
        <v>0</v>
      </c>
      <c r="J24" s="19">
        <v>0</v>
      </c>
      <c r="K24" s="52"/>
      <c r="L24" s="72"/>
      <c r="M24" s="19">
        <v>0</v>
      </c>
      <c r="N24" s="42"/>
    </row>
    <row r="25" spans="1:14" ht="18" x14ac:dyDescent="0.3">
      <c r="A25" s="48"/>
      <c r="B25" s="19">
        <v>0</v>
      </c>
      <c r="C25" s="19">
        <v>0</v>
      </c>
      <c r="D25" s="52"/>
      <c r="E25" s="72"/>
      <c r="F25" s="19">
        <v>0</v>
      </c>
      <c r="G25" s="42"/>
      <c r="H25" s="48"/>
      <c r="I25" s="19">
        <v>0</v>
      </c>
      <c r="J25" s="19">
        <v>0</v>
      </c>
      <c r="K25" s="52"/>
      <c r="L25" s="72"/>
      <c r="M25" s="19">
        <v>0</v>
      </c>
      <c r="N25" s="42"/>
    </row>
    <row r="26" spans="1:14" ht="18" x14ac:dyDescent="0.3">
      <c r="A26" s="48"/>
      <c r="B26" s="19">
        <v>0</v>
      </c>
      <c r="C26" s="19">
        <v>0</v>
      </c>
      <c r="D26" s="52"/>
      <c r="E26" s="72"/>
      <c r="F26" s="19">
        <v>0</v>
      </c>
      <c r="G26" s="42"/>
      <c r="H26" s="48"/>
      <c r="I26" s="19">
        <v>0</v>
      </c>
      <c r="J26" s="19">
        <v>0</v>
      </c>
      <c r="K26" s="52"/>
      <c r="L26" s="72"/>
      <c r="M26" s="19">
        <v>0</v>
      </c>
      <c r="N26" s="42"/>
    </row>
    <row r="27" spans="1:14" ht="18" x14ac:dyDescent="0.3">
      <c r="A27" s="48"/>
      <c r="B27" s="19">
        <v>0</v>
      </c>
      <c r="C27" s="19">
        <v>0</v>
      </c>
      <c r="D27" s="52"/>
      <c r="E27" s="72"/>
      <c r="F27" s="19">
        <v>0</v>
      </c>
      <c r="G27" s="42"/>
      <c r="H27" s="48"/>
      <c r="I27" s="19">
        <v>0</v>
      </c>
      <c r="J27" s="19">
        <v>0</v>
      </c>
      <c r="K27" s="52"/>
      <c r="L27" s="72"/>
      <c r="M27" s="19">
        <v>0</v>
      </c>
      <c r="N27" s="42"/>
    </row>
    <row r="28" spans="1:14" ht="18" x14ac:dyDescent="0.3">
      <c r="A28" s="48"/>
      <c r="B28" s="19">
        <v>0</v>
      </c>
      <c r="C28" s="19">
        <v>0</v>
      </c>
      <c r="D28" s="52"/>
      <c r="E28" s="72"/>
      <c r="F28" s="19">
        <v>0</v>
      </c>
      <c r="G28" s="42"/>
      <c r="H28" s="48"/>
      <c r="I28" s="19">
        <v>0</v>
      </c>
      <c r="J28" s="19">
        <v>0</v>
      </c>
      <c r="K28" s="52"/>
      <c r="L28" s="72"/>
      <c r="M28" s="19">
        <v>0</v>
      </c>
      <c r="N28" s="42"/>
    </row>
    <row r="29" spans="1:14" ht="18" x14ac:dyDescent="0.3">
      <c r="A29" s="48"/>
      <c r="B29" s="19">
        <v>0</v>
      </c>
      <c r="C29" s="19">
        <v>0</v>
      </c>
      <c r="D29" s="52"/>
      <c r="E29" s="72"/>
      <c r="F29" s="19">
        <v>0</v>
      </c>
      <c r="G29" s="42"/>
      <c r="H29" s="48"/>
      <c r="I29" s="19">
        <v>0</v>
      </c>
      <c r="J29" s="19">
        <v>0</v>
      </c>
      <c r="K29" s="52"/>
      <c r="L29" s="72"/>
      <c r="M29" s="19">
        <v>0</v>
      </c>
      <c r="N29" s="42"/>
    </row>
    <row r="30" spans="1:14" ht="18" x14ac:dyDescent="0.3">
      <c r="A30" s="48"/>
      <c r="B30" s="19">
        <v>0</v>
      </c>
      <c r="C30" s="19">
        <v>0</v>
      </c>
      <c r="D30" s="52"/>
      <c r="E30" s="72"/>
      <c r="F30" s="19">
        <v>0</v>
      </c>
      <c r="G30" s="42"/>
      <c r="H30" s="48"/>
      <c r="I30" s="19">
        <v>0</v>
      </c>
      <c r="J30" s="19">
        <v>0</v>
      </c>
      <c r="K30" s="52"/>
      <c r="L30" s="72"/>
      <c r="M30" s="19">
        <v>0</v>
      </c>
      <c r="N30" s="42"/>
    </row>
    <row r="31" spans="1:14" ht="18" x14ac:dyDescent="0.3">
      <c r="A31" s="48"/>
      <c r="B31" s="19">
        <v>0</v>
      </c>
      <c r="C31" s="19">
        <v>0</v>
      </c>
      <c r="D31" s="52"/>
      <c r="E31" s="72"/>
      <c r="F31" s="19">
        <v>0</v>
      </c>
      <c r="G31" s="42"/>
      <c r="H31" s="48"/>
      <c r="I31" s="19">
        <v>0</v>
      </c>
      <c r="J31" s="19">
        <v>0</v>
      </c>
      <c r="K31" s="52"/>
      <c r="L31" s="72"/>
      <c r="M31" s="19">
        <v>0</v>
      </c>
      <c r="N31" s="42"/>
    </row>
    <row r="32" spans="1:14" ht="18" x14ac:dyDescent="0.3">
      <c r="A32" s="48"/>
      <c r="B32" s="19">
        <v>0</v>
      </c>
      <c r="C32" s="19">
        <v>0</v>
      </c>
      <c r="D32" s="52"/>
      <c r="E32" s="72"/>
      <c r="F32" s="19">
        <v>0</v>
      </c>
      <c r="G32" s="42"/>
      <c r="H32" s="48"/>
      <c r="I32" s="19">
        <v>0</v>
      </c>
      <c r="J32" s="19">
        <v>0</v>
      </c>
      <c r="K32" s="52"/>
      <c r="L32" s="72"/>
      <c r="M32" s="19">
        <v>0</v>
      </c>
      <c r="N32" s="42"/>
    </row>
    <row r="33" spans="1:14" ht="18" x14ac:dyDescent="0.3">
      <c r="A33" s="48"/>
      <c r="B33" s="19">
        <v>0</v>
      </c>
      <c r="C33" s="19">
        <v>0</v>
      </c>
      <c r="D33" s="52"/>
      <c r="E33" s="72"/>
      <c r="F33" s="19">
        <v>0</v>
      </c>
      <c r="G33" s="42"/>
      <c r="H33" s="48"/>
      <c r="I33" s="19">
        <v>0</v>
      </c>
      <c r="J33" s="19">
        <v>0</v>
      </c>
      <c r="K33" s="52"/>
      <c r="L33" s="72"/>
      <c r="M33" s="19">
        <v>0</v>
      </c>
      <c r="N33" s="42"/>
    </row>
    <row r="34" spans="1:14" ht="18" x14ac:dyDescent="0.3">
      <c r="A34" s="48"/>
      <c r="B34" s="19">
        <v>0</v>
      </c>
      <c r="C34" s="19">
        <v>0</v>
      </c>
      <c r="D34" s="52"/>
      <c r="E34" s="72"/>
      <c r="F34" s="19">
        <v>0</v>
      </c>
      <c r="G34" s="42"/>
      <c r="H34" s="48"/>
      <c r="I34" s="19">
        <v>0</v>
      </c>
      <c r="J34" s="19">
        <v>0</v>
      </c>
      <c r="K34" s="52"/>
      <c r="L34" s="72"/>
      <c r="M34" s="19">
        <v>0</v>
      </c>
      <c r="N34" s="42"/>
    </row>
    <row r="35" spans="1:14" ht="18" x14ac:dyDescent="0.3">
      <c r="A35" s="48"/>
      <c r="B35" s="19">
        <v>0</v>
      </c>
      <c r="C35" s="19">
        <v>0</v>
      </c>
      <c r="D35" s="52"/>
      <c r="E35" s="72"/>
      <c r="F35" s="19">
        <v>0</v>
      </c>
      <c r="G35" s="42"/>
      <c r="H35" s="48"/>
      <c r="I35" s="19">
        <v>0</v>
      </c>
      <c r="J35" s="19">
        <v>0</v>
      </c>
      <c r="K35" s="52"/>
      <c r="L35" s="72"/>
      <c r="M35" s="19">
        <v>0</v>
      </c>
      <c r="N35" s="42"/>
    </row>
    <row r="36" spans="1:14" ht="18" x14ac:dyDescent="0.3">
      <c r="A36" s="48"/>
      <c r="B36" s="19">
        <v>0</v>
      </c>
      <c r="C36" s="19">
        <v>0</v>
      </c>
      <c r="D36" s="52"/>
      <c r="E36" s="72"/>
      <c r="F36" s="19">
        <v>0</v>
      </c>
      <c r="G36" s="42"/>
      <c r="H36" s="48"/>
      <c r="I36" s="19">
        <v>0</v>
      </c>
      <c r="J36" s="19">
        <v>0</v>
      </c>
      <c r="K36" s="52"/>
      <c r="L36" s="72"/>
      <c r="M36" s="19">
        <v>0</v>
      </c>
      <c r="N36" s="42"/>
    </row>
    <row r="37" spans="1:14" ht="18" x14ac:dyDescent="0.3">
      <c r="A37" s="48"/>
      <c r="B37" s="19">
        <v>0</v>
      </c>
      <c r="C37" s="19">
        <v>0</v>
      </c>
      <c r="D37" s="52"/>
      <c r="E37" s="72"/>
      <c r="F37" s="19">
        <v>0</v>
      </c>
      <c r="G37" s="42"/>
      <c r="H37" s="48"/>
      <c r="I37" s="19">
        <v>0</v>
      </c>
      <c r="J37" s="19">
        <v>0</v>
      </c>
      <c r="K37" s="52"/>
      <c r="L37" s="72"/>
      <c r="M37" s="19">
        <v>0</v>
      </c>
      <c r="N37" s="42"/>
    </row>
    <row r="38" spans="1:14" ht="18" x14ac:dyDescent="0.3">
      <c r="A38" s="48"/>
      <c r="B38" s="19">
        <v>0</v>
      </c>
      <c r="C38" s="19">
        <v>0</v>
      </c>
      <c r="D38" s="52"/>
      <c r="E38" s="72"/>
      <c r="F38" s="19">
        <v>0</v>
      </c>
      <c r="G38" s="42"/>
      <c r="H38" s="48"/>
      <c r="I38" s="19">
        <v>0</v>
      </c>
      <c r="J38" s="19">
        <v>0</v>
      </c>
      <c r="K38" s="52"/>
      <c r="L38" s="72"/>
      <c r="M38" s="19">
        <v>0</v>
      </c>
      <c r="N38" s="42"/>
    </row>
    <row r="39" spans="1:14" ht="18" x14ac:dyDescent="0.3">
      <c r="A39" s="48"/>
      <c r="B39" s="19">
        <v>0</v>
      </c>
      <c r="C39" s="19">
        <v>0</v>
      </c>
      <c r="D39" s="52"/>
      <c r="E39" s="72"/>
      <c r="F39" s="19">
        <v>0</v>
      </c>
      <c r="G39" s="42"/>
      <c r="H39" s="48"/>
      <c r="I39" s="19">
        <v>0</v>
      </c>
      <c r="J39" s="19">
        <v>0</v>
      </c>
      <c r="K39" s="52"/>
      <c r="L39" s="72"/>
      <c r="M39" s="19">
        <v>0</v>
      </c>
      <c r="N39" s="42"/>
    </row>
    <row r="40" spans="1:14" ht="18" x14ac:dyDescent="0.3">
      <c r="A40" s="48"/>
      <c r="B40" s="19">
        <v>0</v>
      </c>
      <c r="C40" s="19">
        <v>0</v>
      </c>
      <c r="D40" s="52"/>
      <c r="E40" s="72"/>
      <c r="F40" s="19">
        <v>0</v>
      </c>
      <c r="G40" s="42"/>
      <c r="H40" s="48"/>
      <c r="I40" s="19">
        <v>0</v>
      </c>
      <c r="J40" s="19">
        <v>0</v>
      </c>
      <c r="K40" s="52"/>
      <c r="L40" s="72"/>
      <c r="M40" s="19">
        <v>0</v>
      </c>
      <c r="N40" s="42"/>
    </row>
    <row r="41" spans="1:14" ht="18" x14ac:dyDescent="0.3">
      <c r="A41" s="48"/>
      <c r="B41" s="19">
        <v>0</v>
      </c>
      <c r="C41" s="19">
        <v>0</v>
      </c>
      <c r="D41" s="52"/>
      <c r="E41" s="72"/>
      <c r="F41" s="19">
        <v>0</v>
      </c>
      <c r="G41" s="42"/>
      <c r="H41" s="48"/>
      <c r="I41" s="19">
        <v>0</v>
      </c>
      <c r="J41" s="19">
        <v>0</v>
      </c>
      <c r="K41" s="52"/>
      <c r="L41" s="72"/>
      <c r="M41" s="19">
        <v>0</v>
      </c>
      <c r="N41" s="42"/>
    </row>
    <row r="42" spans="1:14" ht="18" x14ac:dyDescent="0.3">
      <c r="A42" s="48"/>
      <c r="B42" s="19">
        <v>0</v>
      </c>
      <c r="C42" s="19">
        <v>0</v>
      </c>
      <c r="D42" s="52"/>
      <c r="E42" s="72"/>
      <c r="F42" s="19">
        <v>0</v>
      </c>
      <c r="G42" s="42"/>
      <c r="H42" s="48"/>
      <c r="I42" s="19">
        <v>0</v>
      </c>
      <c r="J42" s="19">
        <v>0</v>
      </c>
      <c r="K42" s="52"/>
      <c r="L42" s="72"/>
      <c r="M42" s="19">
        <v>0</v>
      </c>
      <c r="N42" s="42"/>
    </row>
    <row r="43" spans="1:14" ht="18" x14ac:dyDescent="0.3">
      <c r="A43" s="48"/>
      <c r="B43" s="19">
        <v>0</v>
      </c>
      <c r="C43" s="19">
        <v>0</v>
      </c>
      <c r="D43" s="52"/>
      <c r="E43" s="72"/>
      <c r="F43" s="19">
        <v>0</v>
      </c>
      <c r="G43" s="42"/>
      <c r="H43" s="48"/>
      <c r="I43" s="19">
        <v>0</v>
      </c>
      <c r="J43" s="19">
        <v>0</v>
      </c>
      <c r="K43" s="52"/>
      <c r="L43" s="72"/>
      <c r="M43" s="19">
        <v>0</v>
      </c>
      <c r="N43" s="42"/>
    </row>
    <row r="44" spans="1:14" ht="18" x14ac:dyDescent="0.3">
      <c r="A44" s="48"/>
      <c r="B44" s="19">
        <v>0</v>
      </c>
      <c r="C44" s="19">
        <v>0</v>
      </c>
      <c r="D44" s="52"/>
      <c r="E44" s="72"/>
      <c r="F44" s="19">
        <v>0</v>
      </c>
      <c r="G44" s="42"/>
      <c r="H44" s="48"/>
      <c r="I44" s="19">
        <v>0</v>
      </c>
      <c r="J44" s="19">
        <v>0</v>
      </c>
      <c r="K44" s="52"/>
      <c r="L44" s="72"/>
      <c r="M44" s="19">
        <v>0</v>
      </c>
      <c r="N44" s="42"/>
    </row>
    <row r="45" spans="1:14" ht="18" x14ac:dyDescent="0.3">
      <c r="A45" s="48"/>
      <c r="B45" s="19">
        <v>0</v>
      </c>
      <c r="C45" s="19">
        <v>0</v>
      </c>
      <c r="D45" s="52"/>
      <c r="E45" s="72"/>
      <c r="F45" s="19">
        <v>0</v>
      </c>
      <c r="G45" s="42"/>
      <c r="H45" s="48"/>
      <c r="I45" s="19">
        <v>0</v>
      </c>
      <c r="J45" s="19">
        <v>0</v>
      </c>
      <c r="K45" s="52"/>
      <c r="L45" s="72"/>
      <c r="M45" s="19">
        <v>0</v>
      </c>
      <c r="N45" s="42"/>
    </row>
    <row r="46" spans="1:14" ht="18" x14ac:dyDescent="0.3">
      <c r="A46" s="48"/>
      <c r="B46" s="19">
        <v>0</v>
      </c>
      <c r="C46" s="19">
        <v>0</v>
      </c>
      <c r="D46" s="52"/>
      <c r="E46" s="72"/>
      <c r="F46" s="19">
        <v>0</v>
      </c>
      <c r="G46" s="42"/>
      <c r="H46" s="48"/>
      <c r="I46" s="19">
        <v>0</v>
      </c>
      <c r="J46" s="19">
        <v>0</v>
      </c>
      <c r="K46" s="52"/>
      <c r="L46" s="72"/>
      <c r="M46" s="19">
        <v>0</v>
      </c>
      <c r="N46" s="42"/>
    </row>
    <row r="47" spans="1:14" ht="18" x14ac:dyDescent="0.3">
      <c r="A47" s="48"/>
      <c r="B47" s="19">
        <v>0</v>
      </c>
      <c r="C47" s="19">
        <v>0</v>
      </c>
      <c r="D47" s="52"/>
      <c r="E47" s="72"/>
      <c r="F47" s="19">
        <v>0</v>
      </c>
      <c r="G47" s="42"/>
      <c r="H47" s="48"/>
      <c r="I47" s="19">
        <v>0</v>
      </c>
      <c r="J47" s="19">
        <v>0</v>
      </c>
      <c r="K47" s="52"/>
      <c r="L47" s="72"/>
      <c r="M47" s="19">
        <v>0</v>
      </c>
      <c r="N47" s="42"/>
    </row>
    <row r="48" spans="1:14" ht="18" x14ac:dyDescent="0.3">
      <c r="A48" s="48"/>
      <c r="B48" s="19">
        <v>0</v>
      </c>
      <c r="C48" s="19">
        <v>0</v>
      </c>
      <c r="D48" s="52"/>
      <c r="E48" s="72"/>
      <c r="F48" s="19">
        <v>0</v>
      </c>
      <c r="G48" s="42"/>
      <c r="H48" s="48"/>
      <c r="I48" s="19">
        <v>0</v>
      </c>
      <c r="J48" s="19">
        <v>0</v>
      </c>
      <c r="K48" s="52"/>
      <c r="L48" s="72"/>
      <c r="M48" s="19">
        <v>0</v>
      </c>
      <c r="N48" s="42"/>
    </row>
    <row r="49" spans="1:14" ht="18" x14ac:dyDescent="0.3">
      <c r="A49" s="48"/>
      <c r="B49" s="19">
        <v>0</v>
      </c>
      <c r="C49" s="19">
        <v>0</v>
      </c>
      <c r="D49" s="52"/>
      <c r="E49" s="72"/>
      <c r="F49" s="19">
        <v>0</v>
      </c>
      <c r="G49" s="42"/>
      <c r="H49" s="48"/>
      <c r="I49" s="19">
        <v>0</v>
      </c>
      <c r="J49" s="19">
        <v>0</v>
      </c>
      <c r="K49" s="52"/>
      <c r="L49" s="72"/>
      <c r="M49" s="19">
        <v>0</v>
      </c>
      <c r="N49" s="42"/>
    </row>
    <row r="50" spans="1:14" ht="18" x14ac:dyDescent="0.3">
      <c r="A50" s="48"/>
      <c r="B50" s="19">
        <v>0</v>
      </c>
      <c r="C50" s="19">
        <v>0</v>
      </c>
      <c r="D50" s="52"/>
      <c r="E50" s="72"/>
      <c r="F50" s="19">
        <v>0</v>
      </c>
      <c r="G50" s="42"/>
      <c r="H50" s="48"/>
      <c r="I50" s="19">
        <v>0</v>
      </c>
      <c r="J50" s="19">
        <v>0</v>
      </c>
      <c r="K50" s="52"/>
      <c r="L50" s="72"/>
      <c r="M50" s="19">
        <v>0</v>
      </c>
      <c r="N50" s="42"/>
    </row>
    <row r="51" spans="1:14" ht="18" x14ac:dyDescent="0.3">
      <c r="A51" s="48"/>
      <c r="B51" s="19">
        <v>0</v>
      </c>
      <c r="C51" s="19">
        <v>0</v>
      </c>
      <c r="D51" s="52"/>
      <c r="E51" s="72"/>
      <c r="F51" s="19">
        <v>0</v>
      </c>
      <c r="G51" s="42"/>
      <c r="H51" s="48"/>
      <c r="I51" s="19">
        <v>0</v>
      </c>
      <c r="J51" s="19">
        <v>0</v>
      </c>
      <c r="K51" s="52"/>
      <c r="L51" s="72"/>
      <c r="M51" s="19">
        <v>0</v>
      </c>
      <c r="N51" s="42"/>
    </row>
    <row r="52" spans="1:14" ht="18" x14ac:dyDescent="0.3">
      <c r="A52" s="48"/>
      <c r="B52" s="19">
        <v>0</v>
      </c>
      <c r="C52" s="19">
        <v>0</v>
      </c>
      <c r="D52" s="52"/>
      <c r="E52" s="72"/>
      <c r="F52" s="19">
        <v>0</v>
      </c>
      <c r="G52" s="42"/>
      <c r="H52" s="48"/>
      <c r="I52" s="19">
        <v>0</v>
      </c>
      <c r="J52" s="19">
        <v>0</v>
      </c>
      <c r="K52" s="52"/>
      <c r="L52" s="72"/>
      <c r="M52" s="19">
        <v>0</v>
      </c>
      <c r="N52" s="42"/>
    </row>
    <row r="53" spans="1:14" ht="18" x14ac:dyDescent="0.3">
      <c r="A53" s="48"/>
      <c r="B53" s="19">
        <v>0</v>
      </c>
      <c r="C53" s="19">
        <v>0</v>
      </c>
      <c r="D53" s="52"/>
      <c r="E53" s="72"/>
      <c r="F53" s="19">
        <v>0</v>
      </c>
      <c r="G53" s="42"/>
      <c r="H53" s="48"/>
      <c r="I53" s="19">
        <v>0</v>
      </c>
      <c r="J53" s="19">
        <v>0</v>
      </c>
      <c r="K53" s="52"/>
      <c r="L53" s="72"/>
      <c r="M53" s="19">
        <v>0</v>
      </c>
      <c r="N53" s="42"/>
    </row>
    <row r="54" spans="1:14" ht="18" x14ac:dyDescent="0.3">
      <c r="A54" s="48"/>
      <c r="B54" s="19">
        <v>0</v>
      </c>
      <c r="C54" s="19">
        <v>0</v>
      </c>
      <c r="D54" s="52"/>
      <c r="E54" s="72"/>
      <c r="F54" s="19">
        <v>0</v>
      </c>
      <c r="G54" s="42"/>
      <c r="H54" s="48"/>
      <c r="I54" s="19">
        <v>0</v>
      </c>
      <c r="J54" s="19">
        <v>0</v>
      </c>
      <c r="K54" s="52"/>
      <c r="L54" s="72"/>
      <c r="M54" s="19">
        <v>0</v>
      </c>
      <c r="N54" s="42"/>
    </row>
    <row r="55" spans="1:14" ht="18" x14ac:dyDescent="0.3">
      <c r="A55" s="48"/>
      <c r="B55" s="19">
        <v>0</v>
      </c>
      <c r="C55" s="19">
        <v>0</v>
      </c>
      <c r="D55" s="52"/>
      <c r="E55" s="72"/>
      <c r="F55" s="19">
        <v>0</v>
      </c>
      <c r="G55" s="42"/>
      <c r="H55" s="48"/>
      <c r="I55" s="19">
        <v>0</v>
      </c>
      <c r="J55" s="19">
        <v>0</v>
      </c>
      <c r="K55" s="52"/>
      <c r="L55" s="72"/>
      <c r="M55" s="19">
        <v>0</v>
      </c>
      <c r="N55" s="42"/>
    </row>
    <row r="56" spans="1:14" ht="18" x14ac:dyDescent="0.3">
      <c r="A56" s="48"/>
      <c r="B56" s="19">
        <v>0</v>
      </c>
      <c r="C56" s="19">
        <v>0</v>
      </c>
      <c r="D56" s="52"/>
      <c r="E56" s="72"/>
      <c r="F56" s="19">
        <v>0</v>
      </c>
      <c r="G56" s="42"/>
      <c r="H56" s="48"/>
      <c r="I56" s="19">
        <v>0</v>
      </c>
      <c r="J56" s="19">
        <v>0</v>
      </c>
      <c r="K56" s="52"/>
      <c r="L56" s="72"/>
      <c r="M56" s="19">
        <v>0</v>
      </c>
      <c r="N56" s="42"/>
    </row>
    <row r="57" spans="1:14" ht="18" x14ac:dyDescent="0.3">
      <c r="A57" s="48"/>
      <c r="B57" s="19">
        <v>0</v>
      </c>
      <c r="C57" s="19">
        <v>0</v>
      </c>
      <c r="D57" s="52"/>
      <c r="E57" s="72"/>
      <c r="F57" s="19">
        <v>0</v>
      </c>
      <c r="G57" s="42"/>
      <c r="H57" s="48"/>
      <c r="I57" s="19">
        <v>0</v>
      </c>
      <c r="J57" s="19">
        <v>0</v>
      </c>
      <c r="K57" s="52"/>
      <c r="L57" s="72"/>
      <c r="M57" s="19">
        <v>0</v>
      </c>
      <c r="N57" s="42"/>
    </row>
    <row r="58" spans="1:14" ht="18" x14ac:dyDescent="0.3">
      <c r="A58" s="48"/>
      <c r="B58" s="19">
        <v>0</v>
      </c>
      <c r="C58" s="19">
        <v>0</v>
      </c>
      <c r="D58" s="52"/>
      <c r="E58" s="72"/>
      <c r="F58" s="19">
        <v>0</v>
      </c>
      <c r="G58" s="42"/>
      <c r="H58" s="48"/>
      <c r="I58" s="19">
        <v>0</v>
      </c>
      <c r="J58" s="19">
        <v>0</v>
      </c>
      <c r="K58" s="52"/>
      <c r="L58" s="72"/>
      <c r="M58" s="19">
        <v>0</v>
      </c>
      <c r="N58" s="42"/>
    </row>
    <row r="59" spans="1:14" ht="18" x14ac:dyDescent="0.3">
      <c r="A59" s="48"/>
      <c r="B59" s="19">
        <v>0</v>
      </c>
      <c r="C59" s="19">
        <v>0</v>
      </c>
      <c r="D59" s="52"/>
      <c r="E59" s="72"/>
      <c r="F59" s="19">
        <v>0</v>
      </c>
      <c r="G59" s="42"/>
      <c r="H59" s="48"/>
      <c r="I59" s="19">
        <v>0</v>
      </c>
      <c r="J59" s="19">
        <v>0</v>
      </c>
      <c r="K59" s="52"/>
      <c r="L59" s="72"/>
      <c r="M59" s="19">
        <v>0</v>
      </c>
      <c r="N59" s="42"/>
    </row>
    <row r="60" spans="1:14" ht="18" x14ac:dyDescent="0.3">
      <c r="A60" s="48"/>
      <c r="B60" s="19">
        <v>0</v>
      </c>
      <c r="C60" s="19">
        <v>0</v>
      </c>
      <c r="D60" s="52"/>
      <c r="E60" s="72"/>
      <c r="F60" s="19">
        <v>0</v>
      </c>
      <c r="G60" s="42"/>
      <c r="H60" s="48"/>
      <c r="I60" s="19">
        <v>0</v>
      </c>
      <c r="J60" s="19">
        <v>0</v>
      </c>
      <c r="K60" s="52"/>
      <c r="L60" s="72"/>
      <c r="M60" s="19">
        <v>0</v>
      </c>
      <c r="N60" s="42"/>
    </row>
    <row r="61" spans="1:14" ht="18" x14ac:dyDescent="0.3">
      <c r="A61" s="48"/>
      <c r="B61" s="19">
        <v>0</v>
      </c>
      <c r="C61" s="19">
        <v>0</v>
      </c>
      <c r="D61" s="52"/>
      <c r="E61" s="72"/>
      <c r="F61" s="19">
        <v>0</v>
      </c>
      <c r="G61" s="42"/>
      <c r="H61" s="48"/>
      <c r="I61" s="19">
        <v>0</v>
      </c>
      <c r="J61" s="19">
        <v>0</v>
      </c>
      <c r="K61" s="52"/>
      <c r="L61" s="72"/>
      <c r="M61" s="19">
        <v>0</v>
      </c>
      <c r="N61" s="42"/>
    </row>
    <row r="62" spans="1:14" ht="18" x14ac:dyDescent="0.3">
      <c r="A62" s="48"/>
      <c r="B62" s="19">
        <v>0</v>
      </c>
      <c r="C62" s="19">
        <v>0</v>
      </c>
      <c r="D62" s="52"/>
      <c r="E62" s="72"/>
      <c r="F62" s="19">
        <v>0</v>
      </c>
      <c r="G62" s="42"/>
      <c r="H62" s="48"/>
      <c r="I62" s="19">
        <v>0</v>
      </c>
      <c r="J62" s="19">
        <v>0</v>
      </c>
      <c r="K62" s="52"/>
      <c r="L62" s="72"/>
      <c r="M62" s="19">
        <v>0</v>
      </c>
      <c r="N62" s="42"/>
    </row>
    <row r="63" spans="1:14" ht="18" x14ac:dyDescent="0.3">
      <c r="A63" s="48"/>
      <c r="B63" s="19">
        <v>0</v>
      </c>
      <c r="C63" s="19">
        <v>0</v>
      </c>
      <c r="D63" s="52"/>
      <c r="E63" s="72"/>
      <c r="F63" s="19">
        <v>0</v>
      </c>
      <c r="G63" s="42"/>
      <c r="H63" s="48"/>
      <c r="I63" s="19">
        <v>0</v>
      </c>
      <c r="J63" s="19">
        <v>0</v>
      </c>
      <c r="K63" s="52"/>
      <c r="L63" s="72"/>
      <c r="M63" s="19">
        <v>0</v>
      </c>
      <c r="N63" s="42"/>
    </row>
    <row r="64" spans="1:14" ht="18" x14ac:dyDescent="0.3">
      <c r="A64" s="48"/>
      <c r="B64" s="19">
        <v>0</v>
      </c>
      <c r="C64" s="19">
        <v>0</v>
      </c>
      <c r="D64" s="52"/>
      <c r="E64" s="72"/>
      <c r="F64" s="19">
        <v>0</v>
      </c>
      <c r="G64" s="42"/>
      <c r="H64" s="48"/>
      <c r="I64" s="19">
        <v>0</v>
      </c>
      <c r="J64" s="19">
        <v>0</v>
      </c>
      <c r="K64" s="52"/>
      <c r="L64" s="72"/>
      <c r="M64" s="19">
        <v>0</v>
      </c>
      <c r="N64" s="42"/>
    </row>
    <row r="65" spans="1:14" ht="18" x14ac:dyDescent="0.3">
      <c r="A65" s="48"/>
      <c r="B65" s="19">
        <v>0</v>
      </c>
      <c r="C65" s="19">
        <v>0</v>
      </c>
      <c r="D65" s="52"/>
      <c r="E65" s="72"/>
      <c r="F65" s="19">
        <v>0</v>
      </c>
      <c r="G65" s="42"/>
      <c r="H65" s="48"/>
      <c r="I65" s="19">
        <v>0</v>
      </c>
      <c r="J65" s="19">
        <v>0</v>
      </c>
      <c r="K65" s="52"/>
      <c r="L65" s="72"/>
      <c r="M65" s="19">
        <v>0</v>
      </c>
      <c r="N65" s="42"/>
    </row>
    <row r="66" spans="1:14" ht="18" x14ac:dyDescent="0.3">
      <c r="A66" s="48"/>
      <c r="B66" s="19">
        <v>0</v>
      </c>
      <c r="C66" s="19">
        <v>0</v>
      </c>
      <c r="D66" s="52"/>
      <c r="E66" s="72"/>
      <c r="F66" s="19">
        <v>0</v>
      </c>
      <c r="G66" s="42"/>
      <c r="H66" s="48"/>
      <c r="I66" s="19">
        <v>0</v>
      </c>
      <c r="J66" s="19">
        <v>0</v>
      </c>
      <c r="K66" s="52"/>
      <c r="L66" s="72"/>
      <c r="M66" s="19">
        <v>0</v>
      </c>
      <c r="N66" s="42"/>
    </row>
    <row r="67" spans="1:14" ht="18" x14ac:dyDescent="0.3">
      <c r="A67" s="48"/>
      <c r="B67" s="19">
        <v>0</v>
      </c>
      <c r="C67" s="19">
        <v>0</v>
      </c>
      <c r="D67" s="52"/>
      <c r="E67" s="72"/>
      <c r="F67" s="19">
        <v>0</v>
      </c>
      <c r="G67" s="42"/>
      <c r="H67" s="48"/>
      <c r="I67" s="19">
        <v>0</v>
      </c>
      <c r="J67" s="19">
        <v>0</v>
      </c>
      <c r="K67" s="52"/>
      <c r="L67" s="72"/>
      <c r="M67" s="19">
        <v>0</v>
      </c>
      <c r="N67" s="42"/>
    </row>
    <row r="68" spans="1:14" ht="18" x14ac:dyDescent="0.3">
      <c r="A68" s="48"/>
      <c r="B68" s="19">
        <v>0</v>
      </c>
      <c r="C68" s="19">
        <v>0</v>
      </c>
      <c r="D68" s="52"/>
      <c r="E68" s="72"/>
      <c r="F68" s="19">
        <v>0</v>
      </c>
      <c r="G68" s="42"/>
      <c r="H68" s="48"/>
      <c r="I68" s="19">
        <v>0</v>
      </c>
      <c r="J68" s="19">
        <v>0</v>
      </c>
      <c r="K68" s="52"/>
      <c r="L68" s="72"/>
      <c r="M68" s="19">
        <v>0</v>
      </c>
      <c r="N68" s="42"/>
    </row>
    <row r="69" spans="1:14" ht="18" x14ac:dyDescent="0.3">
      <c r="A69" s="48"/>
      <c r="B69" s="19">
        <v>0</v>
      </c>
      <c r="C69" s="19">
        <v>0</v>
      </c>
      <c r="D69" s="52"/>
      <c r="E69" s="72"/>
      <c r="F69" s="19">
        <v>0</v>
      </c>
      <c r="G69" s="42"/>
      <c r="H69" s="48"/>
      <c r="I69" s="19">
        <v>0</v>
      </c>
      <c r="J69" s="19">
        <v>0</v>
      </c>
      <c r="K69" s="52"/>
      <c r="L69" s="72"/>
      <c r="M69" s="19">
        <v>0</v>
      </c>
      <c r="N69" s="42"/>
    </row>
    <row r="70" spans="1:14" ht="18" x14ac:dyDescent="0.3">
      <c r="A70" s="43"/>
      <c r="B70" s="19">
        <v>0</v>
      </c>
      <c r="C70" s="19">
        <v>0</v>
      </c>
      <c r="D70" s="52"/>
      <c r="E70" s="72"/>
      <c r="F70" s="19">
        <v>0</v>
      </c>
      <c r="G70" s="42"/>
      <c r="H70" s="48"/>
      <c r="I70" s="19">
        <v>0</v>
      </c>
      <c r="J70" s="19">
        <v>0</v>
      </c>
      <c r="K70" s="52"/>
      <c r="L70" s="72"/>
      <c r="M70" s="19">
        <v>0</v>
      </c>
      <c r="N70" s="42"/>
    </row>
    <row r="71" spans="1:14" ht="18" x14ac:dyDescent="0.3">
      <c r="A71" s="43"/>
      <c r="B71" s="19">
        <v>0</v>
      </c>
      <c r="C71" s="19">
        <v>0</v>
      </c>
      <c r="D71" s="52"/>
      <c r="E71" s="72"/>
      <c r="F71" s="19">
        <v>0</v>
      </c>
      <c r="G71" s="42"/>
      <c r="H71" s="48"/>
      <c r="I71" s="19">
        <v>0</v>
      </c>
      <c r="J71" s="19">
        <v>0</v>
      </c>
      <c r="K71" s="52"/>
      <c r="L71" s="72"/>
      <c r="M71" s="19">
        <v>0</v>
      </c>
      <c r="N71" s="42"/>
    </row>
    <row r="72" spans="1:14" ht="18" x14ac:dyDescent="0.3">
      <c r="A72" s="43"/>
      <c r="B72" s="19">
        <v>0</v>
      </c>
      <c r="C72" s="19">
        <v>0</v>
      </c>
      <c r="D72" s="52"/>
      <c r="E72" s="72"/>
      <c r="F72" s="19">
        <v>0</v>
      </c>
      <c r="G72" s="42"/>
      <c r="H72" s="48"/>
      <c r="I72" s="19">
        <v>0</v>
      </c>
      <c r="J72" s="19">
        <v>0</v>
      </c>
      <c r="K72" s="52"/>
      <c r="L72" s="72"/>
      <c r="M72" s="19">
        <v>0</v>
      </c>
      <c r="N72" s="42"/>
    </row>
    <row r="73" spans="1:14" ht="18" x14ac:dyDescent="0.3">
      <c r="A73" s="43"/>
      <c r="B73" s="19">
        <v>0</v>
      </c>
      <c r="C73" s="19">
        <v>0</v>
      </c>
      <c r="D73" s="52"/>
      <c r="E73" s="72"/>
      <c r="F73" s="19">
        <v>0</v>
      </c>
      <c r="G73" s="42"/>
      <c r="H73" s="48"/>
      <c r="I73" s="19">
        <v>0</v>
      </c>
      <c r="J73" s="19">
        <v>0</v>
      </c>
      <c r="K73" s="52"/>
      <c r="L73" s="72"/>
      <c r="M73" s="19">
        <v>0</v>
      </c>
      <c r="N73" s="42"/>
    </row>
    <row r="74" spans="1:14" ht="18" x14ac:dyDescent="0.3">
      <c r="A74" s="43"/>
      <c r="B74" s="19">
        <v>0</v>
      </c>
      <c r="C74" s="19">
        <v>0</v>
      </c>
      <c r="D74" s="52"/>
      <c r="E74" s="72"/>
      <c r="F74" s="19">
        <v>0</v>
      </c>
      <c r="G74" s="42"/>
      <c r="H74" s="48"/>
      <c r="I74" s="19">
        <v>0</v>
      </c>
      <c r="J74" s="19">
        <v>0</v>
      </c>
      <c r="K74" s="52"/>
      <c r="L74" s="72"/>
      <c r="M74" s="19">
        <v>0</v>
      </c>
      <c r="N74" s="42"/>
    </row>
    <row r="75" spans="1:14" ht="18" x14ac:dyDescent="0.3">
      <c r="A75" s="43"/>
      <c r="B75" s="19">
        <v>0</v>
      </c>
      <c r="C75" s="19">
        <v>0</v>
      </c>
      <c r="D75" s="52"/>
      <c r="E75" s="72"/>
      <c r="F75" s="19">
        <v>0</v>
      </c>
      <c r="G75" s="42"/>
      <c r="H75" s="48"/>
      <c r="I75" s="19">
        <v>0</v>
      </c>
      <c r="J75" s="19">
        <v>0</v>
      </c>
      <c r="K75" s="52"/>
      <c r="L75" s="72"/>
      <c r="M75" s="19">
        <v>0</v>
      </c>
      <c r="N75" s="42"/>
    </row>
    <row r="76" spans="1:14" ht="18" x14ac:dyDescent="0.3">
      <c r="A76" s="43"/>
      <c r="B76" s="19">
        <v>0</v>
      </c>
      <c r="C76" s="19">
        <v>0</v>
      </c>
      <c r="D76" s="52"/>
      <c r="E76" s="72"/>
      <c r="F76" s="19">
        <v>0</v>
      </c>
      <c r="G76" s="42"/>
      <c r="H76" s="48"/>
      <c r="I76" s="19">
        <v>0</v>
      </c>
      <c r="J76" s="19">
        <v>0</v>
      </c>
      <c r="K76" s="52"/>
      <c r="L76" s="72"/>
      <c r="M76" s="19">
        <v>0</v>
      </c>
      <c r="N76" s="42"/>
    </row>
    <row r="77" spans="1:14" ht="18" x14ac:dyDescent="0.3">
      <c r="A77" s="43"/>
      <c r="B77" s="19">
        <v>0</v>
      </c>
      <c r="C77" s="19">
        <v>0</v>
      </c>
      <c r="D77" s="52"/>
      <c r="E77" s="72"/>
      <c r="F77" s="19">
        <v>0</v>
      </c>
      <c r="G77" s="42"/>
      <c r="H77" s="48"/>
      <c r="I77" s="19">
        <v>0</v>
      </c>
      <c r="J77" s="19">
        <v>0</v>
      </c>
      <c r="K77" s="52"/>
      <c r="L77" s="72"/>
      <c r="M77" s="19">
        <v>0</v>
      </c>
      <c r="N77" s="42"/>
    </row>
    <row r="78" spans="1:14" ht="18" x14ac:dyDescent="0.3">
      <c r="A78" s="43"/>
      <c r="B78" s="19">
        <v>0</v>
      </c>
      <c r="C78" s="19">
        <v>0</v>
      </c>
      <c r="D78" s="52"/>
      <c r="E78" s="72"/>
      <c r="F78" s="19">
        <v>0</v>
      </c>
      <c r="G78" s="42"/>
      <c r="H78" s="48"/>
      <c r="I78" s="19">
        <v>0</v>
      </c>
      <c r="J78" s="19">
        <v>0</v>
      </c>
      <c r="K78" s="52"/>
      <c r="L78" s="72"/>
      <c r="M78" s="19">
        <v>0</v>
      </c>
      <c r="N78" s="42"/>
    </row>
    <row r="79" spans="1:14" ht="18" x14ac:dyDescent="0.3">
      <c r="A79" s="43"/>
      <c r="B79" s="19">
        <v>0</v>
      </c>
      <c r="C79" s="19">
        <v>0</v>
      </c>
      <c r="D79" s="52"/>
      <c r="E79" s="72"/>
      <c r="F79" s="19">
        <v>0</v>
      </c>
      <c r="G79" s="42"/>
      <c r="H79" s="48"/>
      <c r="I79" s="19">
        <v>0</v>
      </c>
      <c r="J79" s="19">
        <v>0</v>
      </c>
      <c r="K79" s="52"/>
      <c r="L79" s="72"/>
      <c r="M79" s="19">
        <v>0</v>
      </c>
      <c r="N79" s="42"/>
    </row>
    <row r="80" spans="1:14" ht="18" x14ac:dyDescent="0.3">
      <c r="A80" s="43"/>
      <c r="B80" s="19">
        <v>0</v>
      </c>
      <c r="C80" s="19">
        <v>0</v>
      </c>
      <c r="D80" s="52"/>
      <c r="E80" s="72"/>
      <c r="F80" s="19">
        <v>0</v>
      </c>
      <c r="G80" s="42"/>
      <c r="H80" s="48"/>
      <c r="I80" s="19">
        <v>0</v>
      </c>
      <c r="J80" s="19">
        <v>0</v>
      </c>
      <c r="K80" s="52"/>
      <c r="L80" s="72"/>
      <c r="M80" s="19">
        <v>0</v>
      </c>
      <c r="N80" s="42"/>
    </row>
    <row r="81" spans="1:14" ht="18" x14ac:dyDescent="0.3">
      <c r="A81" s="43"/>
      <c r="B81" s="19">
        <v>0</v>
      </c>
      <c r="C81" s="19">
        <v>0</v>
      </c>
      <c r="D81" s="52"/>
      <c r="E81" s="72"/>
      <c r="F81" s="19">
        <v>0</v>
      </c>
      <c r="G81" s="42"/>
      <c r="H81" s="48"/>
      <c r="I81" s="19">
        <v>0</v>
      </c>
      <c r="J81" s="19">
        <v>0</v>
      </c>
      <c r="K81" s="52"/>
      <c r="L81" s="72"/>
      <c r="M81" s="19">
        <v>0</v>
      </c>
      <c r="N81" s="42"/>
    </row>
    <row r="82" spans="1:14" ht="18" x14ac:dyDescent="0.3">
      <c r="A82" s="43"/>
      <c r="B82" s="19">
        <v>0</v>
      </c>
      <c r="C82" s="19">
        <v>0</v>
      </c>
      <c r="D82" s="52"/>
      <c r="E82" s="72"/>
      <c r="F82" s="19">
        <v>0</v>
      </c>
      <c r="G82" s="42"/>
      <c r="H82" s="48"/>
      <c r="I82" s="19">
        <v>0</v>
      </c>
      <c r="J82" s="19">
        <v>0</v>
      </c>
      <c r="K82" s="52"/>
      <c r="L82" s="72"/>
      <c r="M82" s="19">
        <v>0</v>
      </c>
      <c r="N82" s="42"/>
    </row>
    <row r="83" spans="1:14" ht="18" x14ac:dyDescent="0.3">
      <c r="A83" s="43"/>
      <c r="B83" s="19">
        <v>0</v>
      </c>
      <c r="C83" s="19">
        <v>0</v>
      </c>
      <c r="D83" s="52"/>
      <c r="E83" s="72"/>
      <c r="F83" s="19">
        <v>0</v>
      </c>
      <c r="G83" s="42"/>
      <c r="H83" s="48"/>
      <c r="I83" s="19">
        <v>0</v>
      </c>
      <c r="J83" s="19">
        <v>0</v>
      </c>
      <c r="K83" s="52"/>
      <c r="L83" s="72"/>
      <c r="M83" s="19">
        <v>0</v>
      </c>
      <c r="N83" s="42"/>
    </row>
    <row r="84" spans="1:14" ht="18" x14ac:dyDescent="0.3">
      <c r="A84" s="43"/>
      <c r="B84" s="19">
        <v>0</v>
      </c>
      <c r="C84" s="19">
        <v>0</v>
      </c>
      <c r="D84" s="52"/>
      <c r="E84" s="72"/>
      <c r="F84" s="19">
        <v>0</v>
      </c>
      <c r="G84" s="42"/>
      <c r="H84" s="48"/>
      <c r="I84" s="19">
        <v>0</v>
      </c>
      <c r="J84" s="19">
        <v>0</v>
      </c>
      <c r="K84" s="52"/>
      <c r="L84" s="72"/>
      <c r="M84" s="19">
        <v>0</v>
      </c>
      <c r="N84" s="42"/>
    </row>
    <row r="85" spans="1:14" ht="18" x14ac:dyDescent="0.3">
      <c r="A85" s="43"/>
      <c r="B85" s="19">
        <v>0</v>
      </c>
      <c r="C85" s="19">
        <v>0</v>
      </c>
      <c r="D85" s="52"/>
      <c r="E85" s="72"/>
      <c r="F85" s="19">
        <v>0</v>
      </c>
      <c r="G85" s="42"/>
      <c r="H85" s="48"/>
      <c r="I85" s="19">
        <v>0</v>
      </c>
      <c r="J85" s="19">
        <v>0</v>
      </c>
      <c r="K85" s="52"/>
      <c r="L85" s="72"/>
      <c r="M85" s="19">
        <v>0</v>
      </c>
      <c r="N85" s="42"/>
    </row>
    <row r="86" spans="1:14" ht="18" x14ac:dyDescent="0.3">
      <c r="A86" s="43"/>
      <c r="B86" s="19">
        <v>0</v>
      </c>
      <c r="C86" s="19">
        <v>0</v>
      </c>
      <c r="D86" s="52"/>
      <c r="E86" s="72"/>
      <c r="F86" s="19">
        <v>0</v>
      </c>
      <c r="G86" s="42"/>
      <c r="H86" s="48"/>
      <c r="I86" s="19">
        <v>0</v>
      </c>
      <c r="J86" s="19">
        <v>0</v>
      </c>
      <c r="K86" s="52"/>
      <c r="L86" s="72"/>
      <c r="M86" s="19">
        <v>0</v>
      </c>
      <c r="N86" s="42"/>
    </row>
    <row r="87" spans="1:14" ht="18" x14ac:dyDescent="0.3">
      <c r="A87" s="43"/>
      <c r="B87" s="19">
        <v>0</v>
      </c>
      <c r="C87" s="19">
        <v>0</v>
      </c>
      <c r="D87" s="52"/>
      <c r="E87" s="72"/>
      <c r="F87" s="19">
        <v>0</v>
      </c>
      <c r="G87" s="42"/>
      <c r="H87" s="48"/>
      <c r="I87" s="19">
        <v>0</v>
      </c>
      <c r="J87" s="19">
        <v>0</v>
      </c>
      <c r="K87" s="52"/>
      <c r="L87" s="72"/>
      <c r="M87" s="19">
        <v>0</v>
      </c>
      <c r="N87" s="42"/>
    </row>
    <row r="88" spans="1:14" ht="18" x14ac:dyDescent="0.3">
      <c r="A88" s="43"/>
      <c r="B88" s="19">
        <v>0</v>
      </c>
      <c r="C88" s="19">
        <v>0</v>
      </c>
      <c r="D88" s="52"/>
      <c r="E88" s="72"/>
      <c r="F88" s="19">
        <v>0</v>
      </c>
      <c r="G88" s="42"/>
      <c r="H88" s="48"/>
      <c r="I88" s="19">
        <v>0</v>
      </c>
      <c r="J88" s="19">
        <v>0</v>
      </c>
      <c r="K88" s="52"/>
      <c r="L88" s="72"/>
      <c r="M88" s="19">
        <v>0</v>
      </c>
      <c r="N88" s="42"/>
    </row>
    <row r="89" spans="1:14" ht="18" x14ac:dyDescent="0.3">
      <c r="A89" s="43"/>
      <c r="B89" s="19">
        <v>0</v>
      </c>
      <c r="C89" s="19">
        <v>0</v>
      </c>
      <c r="D89" s="52"/>
      <c r="E89" s="72"/>
      <c r="F89" s="19">
        <v>0</v>
      </c>
      <c r="G89" s="42"/>
      <c r="H89" s="48"/>
      <c r="I89" s="19">
        <v>0</v>
      </c>
      <c r="J89" s="19">
        <v>0</v>
      </c>
      <c r="K89" s="52"/>
      <c r="L89" s="72"/>
      <c r="M89" s="19">
        <v>0</v>
      </c>
      <c r="N89" s="42"/>
    </row>
    <row r="90" spans="1:14" ht="18" x14ac:dyDescent="0.3">
      <c r="A90" s="43"/>
      <c r="B90" s="19">
        <v>0</v>
      </c>
      <c r="C90" s="19">
        <v>0</v>
      </c>
      <c r="D90" s="52"/>
      <c r="E90" s="72"/>
      <c r="F90" s="19">
        <v>0</v>
      </c>
      <c r="G90" s="42"/>
      <c r="H90" s="48"/>
      <c r="I90" s="19">
        <v>0</v>
      </c>
      <c r="J90" s="19">
        <v>0</v>
      </c>
      <c r="K90" s="52"/>
      <c r="L90" s="72"/>
      <c r="M90" s="19">
        <v>0</v>
      </c>
      <c r="N90" s="42"/>
    </row>
    <row r="91" spans="1:14" ht="18" x14ac:dyDescent="0.3">
      <c r="A91" s="43"/>
      <c r="B91" s="19">
        <v>0</v>
      </c>
      <c r="C91" s="19">
        <v>0</v>
      </c>
      <c r="D91" s="52"/>
      <c r="E91" s="72"/>
      <c r="F91" s="19">
        <v>0</v>
      </c>
      <c r="G91" s="42"/>
      <c r="H91" s="48"/>
      <c r="I91" s="19">
        <v>0</v>
      </c>
      <c r="J91" s="19">
        <v>0</v>
      </c>
      <c r="K91" s="52"/>
      <c r="L91" s="72"/>
      <c r="M91" s="19">
        <v>0</v>
      </c>
      <c r="N91" s="42"/>
    </row>
    <row r="92" spans="1:14" ht="18" x14ac:dyDescent="0.3">
      <c r="A92" s="43"/>
      <c r="B92" s="19">
        <v>0</v>
      </c>
      <c r="C92" s="19">
        <v>0</v>
      </c>
      <c r="D92" s="52"/>
      <c r="E92" s="72"/>
      <c r="F92" s="19">
        <v>0</v>
      </c>
      <c r="G92" s="42"/>
      <c r="H92" s="48"/>
      <c r="I92" s="19">
        <v>0</v>
      </c>
      <c r="J92" s="19">
        <v>0</v>
      </c>
      <c r="K92" s="52"/>
      <c r="L92" s="72"/>
      <c r="M92" s="19">
        <v>0</v>
      </c>
      <c r="N92" s="42"/>
    </row>
    <row r="93" spans="1:14" ht="18" x14ac:dyDescent="0.3">
      <c r="A93" s="43"/>
      <c r="B93" s="19">
        <v>0</v>
      </c>
      <c r="C93" s="19">
        <v>0</v>
      </c>
      <c r="D93" s="52"/>
      <c r="E93" s="72"/>
      <c r="F93" s="19">
        <v>0</v>
      </c>
      <c r="G93" s="42"/>
      <c r="H93" s="48"/>
      <c r="I93" s="19">
        <v>0</v>
      </c>
      <c r="J93" s="19">
        <v>0</v>
      </c>
      <c r="K93" s="52"/>
      <c r="L93" s="72"/>
      <c r="M93" s="19">
        <v>0</v>
      </c>
      <c r="N93" s="42"/>
    </row>
    <row r="94" spans="1:14" ht="18" x14ac:dyDescent="0.3">
      <c r="A94" s="43"/>
      <c r="B94" s="19">
        <v>0</v>
      </c>
      <c r="C94" s="19">
        <v>0</v>
      </c>
      <c r="D94" s="52"/>
      <c r="E94" s="72"/>
      <c r="F94" s="19">
        <v>0</v>
      </c>
      <c r="G94" s="42"/>
      <c r="H94" s="48"/>
      <c r="I94" s="19">
        <v>0</v>
      </c>
      <c r="J94" s="19">
        <v>0</v>
      </c>
      <c r="K94" s="52"/>
      <c r="L94" s="72"/>
      <c r="M94" s="19">
        <v>0</v>
      </c>
      <c r="N94" s="42"/>
    </row>
    <row r="95" spans="1:14" ht="18" x14ac:dyDescent="0.3">
      <c r="A95" s="43"/>
      <c r="B95" s="19">
        <v>0</v>
      </c>
      <c r="C95" s="19">
        <v>0</v>
      </c>
      <c r="D95" s="52"/>
      <c r="E95" s="72"/>
      <c r="F95" s="19">
        <v>0</v>
      </c>
      <c r="G95" s="42"/>
      <c r="H95" s="48"/>
      <c r="I95" s="19">
        <v>0</v>
      </c>
      <c r="J95" s="19">
        <v>0</v>
      </c>
      <c r="K95" s="52"/>
      <c r="L95" s="72"/>
      <c r="M95" s="19">
        <v>0</v>
      </c>
      <c r="N95" s="42"/>
    </row>
    <row r="96" spans="1:14" ht="18" x14ac:dyDescent="0.3">
      <c r="A96" s="43"/>
      <c r="B96" s="19">
        <v>0</v>
      </c>
      <c r="C96" s="19">
        <v>0</v>
      </c>
      <c r="D96" s="52"/>
      <c r="E96" s="72"/>
      <c r="F96" s="19">
        <v>0</v>
      </c>
      <c r="G96" s="42"/>
      <c r="H96" s="48"/>
      <c r="I96" s="19">
        <v>0</v>
      </c>
      <c r="J96" s="19">
        <v>0</v>
      </c>
      <c r="K96" s="52"/>
      <c r="L96" s="72"/>
      <c r="M96" s="19">
        <v>0</v>
      </c>
      <c r="N96" s="42"/>
    </row>
    <row r="97" spans="1:14" ht="18" x14ac:dyDescent="0.3">
      <c r="A97" s="43"/>
      <c r="B97" s="19">
        <v>0</v>
      </c>
      <c r="C97" s="19">
        <v>0</v>
      </c>
      <c r="D97" s="52"/>
      <c r="E97" s="72"/>
      <c r="F97" s="19">
        <v>0</v>
      </c>
      <c r="G97" s="42"/>
      <c r="H97" s="48"/>
      <c r="I97" s="19">
        <v>0</v>
      </c>
      <c r="J97" s="19">
        <v>0</v>
      </c>
      <c r="K97" s="52"/>
      <c r="L97" s="72"/>
      <c r="M97" s="19">
        <v>0</v>
      </c>
      <c r="N97" s="42"/>
    </row>
    <row r="98" spans="1:14" ht="18" x14ac:dyDescent="0.3">
      <c r="A98" s="43"/>
      <c r="B98" s="19">
        <v>0</v>
      </c>
      <c r="C98" s="19">
        <v>0</v>
      </c>
      <c r="D98" s="52"/>
      <c r="E98" s="72"/>
      <c r="F98" s="19">
        <v>0</v>
      </c>
      <c r="G98" s="42"/>
      <c r="H98" s="48"/>
      <c r="I98" s="19">
        <v>0</v>
      </c>
      <c r="J98" s="19">
        <v>0</v>
      </c>
      <c r="K98" s="52"/>
      <c r="L98" s="72"/>
      <c r="M98" s="19">
        <v>0</v>
      </c>
      <c r="N98" s="42"/>
    </row>
    <row r="99" spans="1:14" ht="18" x14ac:dyDescent="0.3">
      <c r="A99" s="43"/>
      <c r="B99" s="19">
        <v>0</v>
      </c>
      <c r="C99" s="19">
        <v>0</v>
      </c>
      <c r="D99" s="52"/>
      <c r="E99" s="72"/>
      <c r="F99" s="19">
        <v>0</v>
      </c>
      <c r="G99" s="42"/>
      <c r="H99" s="48"/>
      <c r="I99" s="19">
        <v>0</v>
      </c>
      <c r="J99" s="19">
        <v>0</v>
      </c>
      <c r="K99" s="52"/>
      <c r="L99" s="72"/>
      <c r="M99" s="19">
        <v>0</v>
      </c>
      <c r="N99" s="42"/>
    </row>
    <row r="100" spans="1:14" ht="18" x14ac:dyDescent="0.3">
      <c r="A100" s="43"/>
      <c r="B100" s="19">
        <v>0</v>
      </c>
      <c r="C100" s="19">
        <v>0</v>
      </c>
      <c r="D100" s="52"/>
      <c r="E100" s="72"/>
      <c r="F100" s="19">
        <v>0</v>
      </c>
      <c r="G100" s="42"/>
      <c r="H100" s="48"/>
      <c r="I100" s="19">
        <v>0</v>
      </c>
      <c r="J100" s="19">
        <v>0</v>
      </c>
      <c r="K100" s="52"/>
      <c r="L100" s="72"/>
      <c r="M100" s="19">
        <v>0</v>
      </c>
      <c r="N100" s="42"/>
    </row>
    <row r="101" spans="1:14" ht="18" x14ac:dyDescent="0.3">
      <c r="A101" s="43"/>
      <c r="B101" s="19">
        <v>0</v>
      </c>
      <c r="C101" s="19">
        <v>0</v>
      </c>
      <c r="D101" s="52"/>
      <c r="E101" s="72"/>
      <c r="F101" s="19">
        <v>0</v>
      </c>
      <c r="G101" s="42"/>
      <c r="H101" s="48"/>
      <c r="I101" s="19">
        <v>0</v>
      </c>
      <c r="J101" s="19">
        <v>0</v>
      </c>
      <c r="K101" s="52"/>
      <c r="L101" s="72"/>
      <c r="M101" s="19">
        <v>0</v>
      </c>
      <c r="N101" s="42"/>
    </row>
    <row r="102" spans="1:14" ht="18" x14ac:dyDescent="0.3">
      <c r="A102" s="43"/>
      <c r="B102" s="19">
        <v>0</v>
      </c>
      <c r="C102" s="19">
        <v>0</v>
      </c>
      <c r="D102" s="52"/>
      <c r="E102" s="72"/>
      <c r="F102" s="19">
        <v>0</v>
      </c>
      <c r="G102" s="42"/>
      <c r="H102" s="48"/>
      <c r="I102" s="19">
        <v>0</v>
      </c>
      <c r="J102" s="19">
        <v>0</v>
      </c>
      <c r="K102" s="52"/>
      <c r="L102" s="72"/>
      <c r="M102" s="19">
        <v>0</v>
      </c>
      <c r="N102" s="42"/>
    </row>
    <row r="103" spans="1:14" ht="18" x14ac:dyDescent="0.3">
      <c r="A103" s="43"/>
      <c r="B103" s="19">
        <v>0</v>
      </c>
      <c r="C103" s="19">
        <v>0</v>
      </c>
      <c r="D103" s="52"/>
      <c r="E103" s="72"/>
      <c r="F103" s="19">
        <v>0</v>
      </c>
      <c r="G103" s="42"/>
      <c r="H103" s="48"/>
      <c r="I103" s="19">
        <v>0</v>
      </c>
      <c r="J103" s="19">
        <v>0</v>
      </c>
      <c r="K103" s="52"/>
      <c r="L103" s="72"/>
      <c r="M103" s="19">
        <v>0</v>
      </c>
      <c r="N103" s="42"/>
    </row>
    <row r="104" spans="1:14" ht="18" x14ac:dyDescent="0.3">
      <c r="A104" s="43"/>
      <c r="B104" s="19">
        <v>0</v>
      </c>
      <c r="C104" s="19">
        <v>0</v>
      </c>
      <c r="D104" s="52"/>
      <c r="E104" s="72"/>
      <c r="F104" s="19">
        <v>0</v>
      </c>
      <c r="G104" s="42"/>
      <c r="H104" s="48"/>
      <c r="I104" s="19">
        <v>0</v>
      </c>
      <c r="J104" s="19">
        <v>0</v>
      </c>
      <c r="K104" s="52"/>
      <c r="L104" s="72"/>
      <c r="M104" s="19">
        <v>0</v>
      </c>
      <c r="N104" s="42"/>
    </row>
    <row r="105" spans="1:14" ht="18" x14ac:dyDescent="0.3">
      <c r="A105" s="43"/>
      <c r="B105" s="19">
        <v>0</v>
      </c>
      <c r="C105" s="19">
        <v>0</v>
      </c>
      <c r="D105" s="52"/>
      <c r="E105" s="72"/>
      <c r="F105" s="19">
        <v>0</v>
      </c>
      <c r="G105" s="42"/>
      <c r="H105" s="48"/>
      <c r="I105" s="19">
        <v>0</v>
      </c>
      <c r="J105" s="19">
        <v>0</v>
      </c>
      <c r="K105" s="52"/>
      <c r="L105" s="72"/>
      <c r="M105" s="19">
        <v>0</v>
      </c>
      <c r="N105" s="42"/>
    </row>
    <row r="106" spans="1:14" ht="18" x14ac:dyDescent="0.3">
      <c r="A106" s="43"/>
      <c r="B106" s="19">
        <v>0</v>
      </c>
      <c r="C106" s="19">
        <v>0</v>
      </c>
      <c r="D106" s="52"/>
      <c r="E106" s="72"/>
      <c r="F106" s="19">
        <v>0</v>
      </c>
      <c r="G106" s="42"/>
      <c r="H106" s="48"/>
      <c r="I106" s="19">
        <v>0</v>
      </c>
      <c r="J106" s="19">
        <v>0</v>
      </c>
      <c r="K106" s="52"/>
      <c r="L106" s="72"/>
      <c r="M106" s="19">
        <v>0</v>
      </c>
      <c r="N106" s="42"/>
    </row>
    <row r="107" spans="1:14" ht="18" x14ac:dyDescent="0.3">
      <c r="A107" s="43"/>
      <c r="B107" s="19">
        <v>0</v>
      </c>
      <c r="C107" s="19">
        <v>0</v>
      </c>
      <c r="D107" s="52"/>
      <c r="E107" s="72"/>
      <c r="F107" s="19">
        <v>0</v>
      </c>
      <c r="G107" s="42"/>
      <c r="H107" s="48"/>
      <c r="I107" s="19">
        <v>0</v>
      </c>
      <c r="J107" s="19">
        <v>0</v>
      </c>
      <c r="K107" s="52"/>
      <c r="L107" s="72"/>
      <c r="M107" s="19">
        <v>0</v>
      </c>
      <c r="N107" s="42"/>
    </row>
    <row r="108" spans="1:14" ht="18" x14ac:dyDescent="0.3">
      <c r="A108" s="43"/>
      <c r="B108" s="19">
        <v>0</v>
      </c>
      <c r="C108" s="19">
        <v>0</v>
      </c>
      <c r="D108" s="52"/>
      <c r="E108" s="72"/>
      <c r="F108" s="19">
        <v>0</v>
      </c>
      <c r="G108" s="42"/>
      <c r="H108" s="48"/>
      <c r="I108" s="19">
        <v>0</v>
      </c>
      <c r="J108" s="19">
        <v>0</v>
      </c>
      <c r="K108" s="52"/>
      <c r="L108" s="72"/>
      <c r="M108" s="19">
        <v>0</v>
      </c>
      <c r="N108" s="42"/>
    </row>
    <row r="109" spans="1:14" ht="18" x14ac:dyDescent="0.3">
      <c r="A109" s="43"/>
      <c r="B109" s="19">
        <v>0</v>
      </c>
      <c r="C109" s="19">
        <v>0</v>
      </c>
      <c r="D109" s="52"/>
      <c r="E109" s="72"/>
      <c r="F109" s="19">
        <v>0</v>
      </c>
      <c r="G109" s="42"/>
      <c r="H109" s="48"/>
      <c r="I109" s="19">
        <v>0</v>
      </c>
      <c r="J109" s="19">
        <v>0</v>
      </c>
      <c r="K109" s="52"/>
      <c r="L109" s="72"/>
      <c r="M109" s="19">
        <v>0</v>
      </c>
      <c r="N109" s="42"/>
    </row>
    <row r="110" spans="1:14" ht="18" x14ac:dyDescent="0.3">
      <c r="A110" s="43"/>
      <c r="B110" s="19">
        <v>0</v>
      </c>
      <c r="C110" s="19">
        <v>0</v>
      </c>
      <c r="D110" s="52"/>
      <c r="E110" s="72"/>
      <c r="F110" s="19">
        <v>0</v>
      </c>
      <c r="G110" s="42"/>
      <c r="H110" s="48"/>
      <c r="I110" s="19">
        <v>0</v>
      </c>
      <c r="J110" s="19">
        <v>0</v>
      </c>
      <c r="K110" s="52"/>
      <c r="L110" s="72"/>
      <c r="M110" s="19">
        <v>0</v>
      </c>
      <c r="N110" s="42"/>
    </row>
    <row r="111" spans="1:14" ht="18" x14ac:dyDescent="0.3">
      <c r="A111" s="43"/>
      <c r="B111" s="19">
        <v>0</v>
      </c>
      <c r="C111" s="19">
        <v>0</v>
      </c>
      <c r="D111" s="52"/>
      <c r="E111" s="72"/>
      <c r="F111" s="19">
        <v>0</v>
      </c>
      <c r="G111" s="42"/>
      <c r="H111" s="48"/>
      <c r="I111" s="19">
        <v>0</v>
      </c>
      <c r="J111" s="19">
        <v>0</v>
      </c>
      <c r="K111" s="52"/>
      <c r="L111" s="72"/>
      <c r="M111" s="19">
        <v>0</v>
      </c>
      <c r="N111" s="42"/>
    </row>
    <row r="112" spans="1:14" ht="18" x14ac:dyDescent="0.3">
      <c r="A112" s="43"/>
      <c r="B112" s="19">
        <v>0</v>
      </c>
      <c r="C112" s="19">
        <v>0</v>
      </c>
      <c r="D112" s="52"/>
      <c r="E112" s="72"/>
      <c r="F112" s="19">
        <v>0</v>
      </c>
      <c r="G112" s="42"/>
      <c r="H112" s="48"/>
      <c r="I112" s="19">
        <v>0</v>
      </c>
      <c r="J112" s="19">
        <v>0</v>
      </c>
      <c r="K112" s="52"/>
      <c r="L112" s="72"/>
      <c r="M112" s="19">
        <v>0</v>
      </c>
      <c r="N112" s="42"/>
    </row>
    <row r="113" spans="1:14" ht="18" x14ac:dyDescent="0.3">
      <c r="A113" s="43"/>
      <c r="B113" s="19">
        <v>0</v>
      </c>
      <c r="C113" s="19">
        <v>0</v>
      </c>
      <c r="D113" s="52"/>
      <c r="E113" s="72"/>
      <c r="F113" s="19">
        <v>0</v>
      </c>
      <c r="G113" s="42"/>
      <c r="H113" s="48"/>
      <c r="I113" s="19">
        <v>0</v>
      </c>
      <c r="J113" s="19">
        <v>0</v>
      </c>
      <c r="K113" s="52"/>
      <c r="L113" s="72"/>
      <c r="M113" s="19">
        <v>0</v>
      </c>
      <c r="N113" s="42"/>
    </row>
    <row r="114" spans="1:14" ht="18" x14ac:dyDescent="0.3">
      <c r="A114" s="43"/>
      <c r="B114" s="19">
        <v>0</v>
      </c>
      <c r="C114" s="19">
        <v>0</v>
      </c>
      <c r="D114" s="52"/>
      <c r="E114" s="72"/>
      <c r="F114" s="19">
        <v>0</v>
      </c>
      <c r="G114" s="42"/>
      <c r="H114" s="48"/>
      <c r="I114" s="19">
        <v>0</v>
      </c>
      <c r="J114" s="19">
        <v>0</v>
      </c>
      <c r="K114" s="52"/>
      <c r="L114" s="72"/>
      <c r="M114" s="19">
        <v>0</v>
      </c>
      <c r="N114" s="42"/>
    </row>
    <row r="115" spans="1:14" ht="18" x14ac:dyDescent="0.3">
      <c r="A115" s="43"/>
      <c r="B115" s="19">
        <v>0</v>
      </c>
      <c r="C115" s="19">
        <v>0</v>
      </c>
      <c r="D115" s="52"/>
      <c r="E115" s="72"/>
      <c r="F115" s="19">
        <v>0</v>
      </c>
      <c r="G115" s="42"/>
      <c r="H115" s="48"/>
      <c r="I115" s="19">
        <v>0</v>
      </c>
      <c r="J115" s="19">
        <v>0</v>
      </c>
      <c r="K115" s="52"/>
      <c r="L115" s="72"/>
      <c r="M115" s="19">
        <v>0</v>
      </c>
      <c r="N115" s="42"/>
    </row>
    <row r="116" spans="1:14" ht="18" x14ac:dyDescent="0.3">
      <c r="A116" s="43"/>
      <c r="B116" s="19">
        <v>0</v>
      </c>
      <c r="C116" s="19">
        <v>0</v>
      </c>
      <c r="D116" s="52"/>
      <c r="E116" s="72"/>
      <c r="F116" s="19">
        <v>0</v>
      </c>
      <c r="G116" s="42"/>
      <c r="H116" s="48"/>
      <c r="I116" s="19">
        <v>0</v>
      </c>
      <c r="J116" s="19">
        <v>0</v>
      </c>
      <c r="K116" s="52"/>
      <c r="L116" s="72"/>
      <c r="M116" s="19">
        <v>0</v>
      </c>
      <c r="N116" s="42"/>
    </row>
    <row r="117" spans="1:14" ht="18" x14ac:dyDescent="0.3">
      <c r="A117" s="43"/>
      <c r="B117" s="19">
        <v>0</v>
      </c>
      <c r="C117" s="19">
        <v>0</v>
      </c>
      <c r="D117" s="52"/>
      <c r="E117" s="72"/>
      <c r="F117" s="19">
        <v>0</v>
      </c>
      <c r="G117" s="42"/>
      <c r="H117" s="48"/>
      <c r="I117" s="19">
        <v>0</v>
      </c>
      <c r="J117" s="19">
        <v>0</v>
      </c>
      <c r="K117" s="52"/>
      <c r="L117" s="72"/>
      <c r="M117" s="19">
        <v>0</v>
      </c>
      <c r="N117" s="42"/>
    </row>
    <row r="118" spans="1:14" ht="18" x14ac:dyDescent="0.3">
      <c r="A118" s="43"/>
      <c r="B118" s="19">
        <v>0</v>
      </c>
      <c r="C118" s="19">
        <v>0</v>
      </c>
      <c r="D118" s="52"/>
      <c r="E118" s="72"/>
      <c r="F118" s="19">
        <v>0</v>
      </c>
      <c r="G118" s="42"/>
      <c r="H118" s="48"/>
      <c r="I118" s="19">
        <v>0</v>
      </c>
      <c r="J118" s="19">
        <v>0</v>
      </c>
      <c r="K118" s="52"/>
      <c r="L118" s="72"/>
      <c r="M118" s="19">
        <v>0</v>
      </c>
      <c r="N118" s="42"/>
    </row>
    <row r="119" spans="1:14" ht="18" x14ac:dyDescent="0.3">
      <c r="A119" s="43"/>
      <c r="B119" s="19">
        <v>0</v>
      </c>
      <c r="C119" s="19">
        <v>0</v>
      </c>
      <c r="D119" s="52"/>
      <c r="E119" s="72"/>
      <c r="F119" s="19">
        <v>0</v>
      </c>
      <c r="G119" s="42"/>
      <c r="H119" s="48"/>
      <c r="I119" s="19">
        <v>0</v>
      </c>
      <c r="J119" s="19">
        <v>0</v>
      </c>
      <c r="K119" s="52"/>
      <c r="L119" s="72"/>
      <c r="M119" s="19">
        <v>0</v>
      </c>
      <c r="N119" s="42"/>
    </row>
    <row r="120" spans="1:14" ht="18" x14ac:dyDescent="0.3">
      <c r="A120" s="43"/>
      <c r="B120" s="19">
        <v>0</v>
      </c>
      <c r="C120" s="19">
        <v>0</v>
      </c>
      <c r="D120" s="52"/>
      <c r="E120" s="72"/>
      <c r="F120" s="19">
        <v>0</v>
      </c>
      <c r="G120" s="42"/>
      <c r="H120" s="48"/>
      <c r="I120" s="19">
        <v>0</v>
      </c>
      <c r="J120" s="19">
        <v>0</v>
      </c>
      <c r="K120" s="52"/>
      <c r="L120" s="72"/>
      <c r="M120" s="19">
        <v>0</v>
      </c>
      <c r="N120" s="42"/>
    </row>
    <row r="121" spans="1:14" ht="18" x14ac:dyDescent="0.3">
      <c r="B121" s="19">
        <v>0</v>
      </c>
      <c r="C121" s="19">
        <v>0</v>
      </c>
      <c r="D121" s="52"/>
      <c r="E121" s="72"/>
      <c r="F121" s="19">
        <v>0</v>
      </c>
      <c r="G121" s="42"/>
      <c r="H121" s="48"/>
      <c r="I121" s="19">
        <v>0</v>
      </c>
      <c r="J121" s="19">
        <v>0</v>
      </c>
      <c r="K121" s="52"/>
      <c r="L121" s="72"/>
      <c r="M121" s="19">
        <v>0</v>
      </c>
      <c r="N121" s="42"/>
    </row>
    <row r="122" spans="1:14" ht="18" x14ac:dyDescent="0.3">
      <c r="A122" s="43"/>
      <c r="B122" s="19">
        <v>0</v>
      </c>
      <c r="C122" s="19">
        <v>0</v>
      </c>
      <c r="D122" s="52"/>
      <c r="E122" s="72"/>
      <c r="F122" s="19">
        <v>0</v>
      </c>
      <c r="G122" s="42"/>
      <c r="H122" s="48"/>
      <c r="I122" s="19">
        <v>0</v>
      </c>
      <c r="J122" s="19">
        <v>0</v>
      </c>
      <c r="K122" s="52"/>
      <c r="L122" s="72"/>
      <c r="M122" s="19">
        <v>0</v>
      </c>
      <c r="N122" s="42"/>
    </row>
    <row r="123" spans="1:14" ht="18" x14ac:dyDescent="0.3">
      <c r="A123" s="43"/>
      <c r="B123" s="19">
        <v>0</v>
      </c>
      <c r="C123" s="19">
        <v>0</v>
      </c>
      <c r="D123" s="52"/>
      <c r="E123" s="72"/>
      <c r="F123" s="19">
        <v>0</v>
      </c>
      <c r="G123" s="42"/>
      <c r="H123" s="48"/>
      <c r="I123" s="19">
        <v>0</v>
      </c>
      <c r="J123" s="19">
        <v>0</v>
      </c>
      <c r="K123" s="52"/>
      <c r="L123" s="72"/>
      <c r="M123" s="19">
        <v>0</v>
      </c>
      <c r="N123" s="42"/>
    </row>
    <row r="124" spans="1:14" ht="18" x14ac:dyDescent="0.3">
      <c r="A124" s="43"/>
      <c r="B124" s="19">
        <v>0</v>
      </c>
      <c r="C124" s="19">
        <v>0</v>
      </c>
      <c r="D124" s="52"/>
      <c r="E124" s="72"/>
      <c r="F124" s="19">
        <v>0</v>
      </c>
      <c r="G124" s="42"/>
      <c r="H124" s="48"/>
      <c r="I124" s="19">
        <v>0</v>
      </c>
      <c r="J124" s="19">
        <v>0</v>
      </c>
      <c r="K124" s="52"/>
      <c r="L124" s="72"/>
      <c r="M124" s="19">
        <v>0</v>
      </c>
      <c r="N124" s="42"/>
    </row>
    <row r="125" spans="1:14" ht="18" x14ac:dyDescent="0.3">
      <c r="A125" s="43"/>
      <c r="B125" s="19">
        <v>0</v>
      </c>
      <c r="C125" s="19">
        <v>0</v>
      </c>
      <c r="D125" s="52"/>
      <c r="E125" s="72"/>
      <c r="F125" s="19">
        <v>0</v>
      </c>
      <c r="G125" s="42"/>
      <c r="H125" s="48"/>
      <c r="I125" s="19">
        <v>0</v>
      </c>
      <c r="J125" s="19">
        <v>0</v>
      </c>
      <c r="K125" s="52"/>
      <c r="L125" s="72"/>
      <c r="M125" s="19">
        <v>0</v>
      </c>
      <c r="N125" s="42"/>
    </row>
    <row r="126" spans="1:14" ht="18" x14ac:dyDescent="0.3">
      <c r="A126" s="43"/>
      <c r="B126" s="19">
        <v>0</v>
      </c>
      <c r="C126" s="19">
        <v>0</v>
      </c>
      <c r="D126" s="52"/>
      <c r="E126" s="72"/>
      <c r="F126" s="19">
        <v>0</v>
      </c>
      <c r="G126" s="42"/>
      <c r="H126" s="48"/>
      <c r="I126" s="19">
        <v>0</v>
      </c>
      <c r="J126" s="19">
        <v>0</v>
      </c>
      <c r="K126" s="52"/>
      <c r="L126" s="72"/>
      <c r="M126" s="19">
        <v>0</v>
      </c>
      <c r="N126" s="42"/>
    </row>
    <row r="127" spans="1:14" ht="18" x14ac:dyDescent="0.3">
      <c r="A127" s="43"/>
      <c r="B127" s="19">
        <v>0</v>
      </c>
      <c r="C127" s="19">
        <v>0</v>
      </c>
      <c r="D127" s="52"/>
      <c r="E127" s="72"/>
      <c r="F127" s="19">
        <v>0</v>
      </c>
      <c r="G127" s="42"/>
      <c r="H127" s="48"/>
      <c r="I127" s="19">
        <v>0</v>
      </c>
      <c r="J127" s="19">
        <v>0</v>
      </c>
      <c r="K127" s="52"/>
      <c r="L127" s="72"/>
      <c r="M127" s="19">
        <v>0</v>
      </c>
      <c r="N127" s="42"/>
    </row>
    <row r="128" spans="1:14" ht="18" x14ac:dyDescent="0.3">
      <c r="A128" s="43"/>
      <c r="B128" s="19">
        <v>0</v>
      </c>
      <c r="C128" s="19">
        <v>0</v>
      </c>
      <c r="D128" s="52"/>
      <c r="E128" s="72"/>
      <c r="F128" s="19">
        <v>0</v>
      </c>
      <c r="G128" s="42"/>
      <c r="H128" s="48"/>
      <c r="I128" s="19">
        <v>0</v>
      </c>
      <c r="J128" s="19">
        <v>0</v>
      </c>
      <c r="K128" s="52"/>
      <c r="L128" s="72"/>
      <c r="M128" s="19">
        <v>0</v>
      </c>
      <c r="N128" s="42"/>
    </row>
    <row r="129" spans="1:14" ht="18" x14ac:dyDescent="0.3">
      <c r="A129" s="43"/>
      <c r="B129" s="19">
        <v>0</v>
      </c>
      <c r="C129" s="19">
        <v>0</v>
      </c>
      <c r="D129" s="52"/>
      <c r="E129" s="72"/>
      <c r="F129" s="19">
        <v>0</v>
      </c>
      <c r="G129" s="42"/>
      <c r="H129" s="48"/>
      <c r="I129" s="19">
        <v>0</v>
      </c>
      <c r="J129" s="19">
        <v>0</v>
      </c>
      <c r="K129" s="52"/>
      <c r="L129" s="72"/>
      <c r="M129" s="19">
        <v>0</v>
      </c>
      <c r="N129" s="42"/>
    </row>
    <row r="130" spans="1:14" ht="18" x14ac:dyDescent="0.3">
      <c r="A130" s="43"/>
      <c r="B130" s="19">
        <v>0</v>
      </c>
      <c r="C130" s="19">
        <v>0</v>
      </c>
      <c r="D130" s="52"/>
      <c r="E130" s="72"/>
      <c r="F130" s="19">
        <v>0</v>
      </c>
      <c r="G130" s="42"/>
      <c r="H130" s="48"/>
      <c r="I130" s="19">
        <v>0</v>
      </c>
      <c r="J130" s="19">
        <v>0</v>
      </c>
      <c r="K130" s="52"/>
      <c r="L130" s="72"/>
      <c r="M130" s="19">
        <v>0</v>
      </c>
      <c r="N130" s="42"/>
    </row>
    <row r="131" spans="1:14" ht="18" x14ac:dyDescent="0.3">
      <c r="A131" s="43"/>
      <c r="B131" s="19">
        <v>0</v>
      </c>
      <c r="C131" s="19">
        <v>0</v>
      </c>
      <c r="D131" s="52"/>
      <c r="E131" s="72"/>
      <c r="F131" s="19">
        <v>0</v>
      </c>
      <c r="G131" s="42"/>
      <c r="H131" s="48"/>
      <c r="I131" s="19">
        <v>0</v>
      </c>
      <c r="J131" s="19">
        <v>0</v>
      </c>
      <c r="K131" s="52"/>
      <c r="L131" s="72"/>
      <c r="M131" s="19">
        <v>0</v>
      </c>
      <c r="N131" s="42"/>
    </row>
    <row r="132" spans="1:14" ht="18" x14ac:dyDescent="0.3">
      <c r="A132" s="43"/>
      <c r="B132" s="19">
        <v>0</v>
      </c>
      <c r="C132" s="19">
        <v>0</v>
      </c>
      <c r="D132" s="52"/>
      <c r="E132" s="72"/>
      <c r="F132" s="19">
        <v>0</v>
      </c>
      <c r="G132" s="42"/>
      <c r="H132" s="48"/>
      <c r="I132" s="19">
        <v>0</v>
      </c>
      <c r="J132" s="19">
        <v>0</v>
      </c>
      <c r="K132" s="52"/>
      <c r="L132" s="72"/>
      <c r="M132" s="19">
        <v>0</v>
      </c>
      <c r="N132" s="42"/>
    </row>
    <row r="133" spans="1:14" ht="18" x14ac:dyDescent="0.3">
      <c r="A133" s="43"/>
      <c r="B133" s="19">
        <v>0</v>
      </c>
      <c r="C133" s="19">
        <v>0</v>
      </c>
      <c r="D133" s="52"/>
      <c r="E133" s="72"/>
      <c r="F133" s="19">
        <v>0</v>
      </c>
      <c r="G133" s="42"/>
      <c r="H133" s="48"/>
      <c r="I133" s="19">
        <v>0</v>
      </c>
      <c r="J133" s="19">
        <v>0</v>
      </c>
      <c r="K133" s="52"/>
      <c r="L133" s="72"/>
      <c r="M133" s="19">
        <v>0</v>
      </c>
      <c r="N133" s="42"/>
    </row>
    <row r="134" spans="1:14" ht="18" x14ac:dyDescent="0.3">
      <c r="A134" s="43"/>
      <c r="B134" s="19">
        <v>0</v>
      </c>
      <c r="C134" s="19">
        <v>0</v>
      </c>
      <c r="D134" s="52"/>
      <c r="E134" s="72"/>
      <c r="F134" s="19">
        <v>0</v>
      </c>
      <c r="G134" s="42"/>
      <c r="H134" s="48"/>
      <c r="I134" s="19">
        <v>0</v>
      </c>
      <c r="J134" s="19">
        <v>0</v>
      </c>
      <c r="K134" s="52"/>
      <c r="L134" s="72"/>
      <c r="M134" s="19">
        <v>0</v>
      </c>
      <c r="N134" s="42"/>
    </row>
    <row r="135" spans="1:14" ht="18" x14ac:dyDescent="0.3">
      <c r="A135" s="43"/>
      <c r="B135" s="19">
        <v>0</v>
      </c>
      <c r="C135" s="19">
        <v>0</v>
      </c>
      <c r="D135" s="52"/>
      <c r="E135" s="72"/>
      <c r="F135" s="19">
        <v>0</v>
      </c>
      <c r="G135" s="42"/>
      <c r="H135" s="48"/>
      <c r="I135" s="19">
        <v>0</v>
      </c>
      <c r="J135" s="19">
        <v>0</v>
      </c>
      <c r="K135" s="52"/>
      <c r="L135" s="72"/>
      <c r="M135" s="19">
        <v>0</v>
      </c>
      <c r="N135" s="42"/>
    </row>
    <row r="136" spans="1:14" ht="18" x14ac:dyDescent="0.3">
      <c r="A136" s="43"/>
      <c r="B136" s="19">
        <v>0</v>
      </c>
      <c r="C136" s="19">
        <v>0</v>
      </c>
      <c r="D136" s="52"/>
      <c r="E136" s="72"/>
      <c r="F136" s="19">
        <v>0</v>
      </c>
      <c r="G136" s="42"/>
      <c r="H136" s="48"/>
      <c r="I136" s="19">
        <v>0</v>
      </c>
      <c r="J136" s="19">
        <v>0</v>
      </c>
      <c r="K136" s="52"/>
      <c r="L136" s="72"/>
      <c r="M136" s="19">
        <v>0</v>
      </c>
      <c r="N136" s="42"/>
    </row>
    <row r="137" spans="1:14" ht="18" x14ac:dyDescent="0.3">
      <c r="A137" s="43"/>
      <c r="B137" s="19">
        <v>0</v>
      </c>
      <c r="C137" s="19">
        <v>0</v>
      </c>
      <c r="D137" s="52"/>
      <c r="E137" s="72"/>
      <c r="F137" s="19">
        <v>0</v>
      </c>
      <c r="G137" s="42"/>
      <c r="H137" s="48"/>
      <c r="I137" s="19">
        <v>0</v>
      </c>
      <c r="J137" s="19">
        <v>0</v>
      </c>
      <c r="K137" s="52"/>
      <c r="L137" s="72"/>
      <c r="M137" s="19">
        <v>0</v>
      </c>
      <c r="N137" s="42"/>
    </row>
    <row r="138" spans="1:14" ht="18" x14ac:dyDescent="0.3">
      <c r="A138" s="43"/>
      <c r="B138" s="19">
        <v>0</v>
      </c>
      <c r="C138" s="19">
        <v>0</v>
      </c>
      <c r="D138" s="52"/>
      <c r="E138" s="72"/>
      <c r="F138" s="19">
        <v>0</v>
      </c>
      <c r="G138" s="42"/>
      <c r="H138" s="48"/>
      <c r="I138" s="19">
        <v>0</v>
      </c>
      <c r="J138" s="19">
        <v>0</v>
      </c>
      <c r="K138" s="52"/>
      <c r="L138" s="72"/>
      <c r="M138" s="19">
        <v>0</v>
      </c>
      <c r="N138" s="42"/>
    </row>
    <row r="139" spans="1:14" ht="18" x14ac:dyDescent="0.3">
      <c r="A139" s="43"/>
      <c r="B139" s="19">
        <v>0</v>
      </c>
      <c r="C139" s="19">
        <v>0</v>
      </c>
      <c r="D139" s="52"/>
      <c r="E139" s="72"/>
      <c r="F139" s="19">
        <v>0</v>
      </c>
      <c r="G139" s="42"/>
      <c r="H139" s="48"/>
      <c r="I139" s="19">
        <v>0</v>
      </c>
      <c r="J139" s="19">
        <v>0</v>
      </c>
      <c r="K139" s="52"/>
      <c r="L139" s="72"/>
      <c r="M139" s="19">
        <v>0</v>
      </c>
      <c r="N139" s="42"/>
    </row>
    <row r="140" spans="1:14" ht="18" x14ac:dyDescent="0.3">
      <c r="A140" s="43"/>
      <c r="B140" s="19">
        <v>0</v>
      </c>
      <c r="C140" s="19">
        <v>0</v>
      </c>
      <c r="D140" s="52"/>
      <c r="E140" s="72"/>
      <c r="F140" s="19">
        <v>0</v>
      </c>
      <c r="G140" s="42"/>
      <c r="H140" s="48"/>
      <c r="I140" s="19">
        <v>0</v>
      </c>
      <c r="J140" s="19">
        <v>0</v>
      </c>
      <c r="K140" s="52"/>
      <c r="L140" s="72"/>
      <c r="M140" s="19">
        <v>0</v>
      </c>
      <c r="N140" s="42"/>
    </row>
    <row r="141" spans="1:14" ht="18" x14ac:dyDescent="0.3">
      <c r="A141" s="43"/>
      <c r="B141" s="19">
        <v>0</v>
      </c>
      <c r="C141" s="19">
        <v>0</v>
      </c>
      <c r="D141" s="52"/>
      <c r="E141" s="72"/>
      <c r="F141" s="19">
        <v>0</v>
      </c>
      <c r="G141" s="42"/>
      <c r="H141" s="48"/>
      <c r="I141" s="19">
        <v>0</v>
      </c>
      <c r="J141" s="19">
        <v>0</v>
      </c>
      <c r="K141" s="52"/>
      <c r="L141" s="72"/>
      <c r="M141" s="19">
        <v>0</v>
      </c>
      <c r="N141" s="42"/>
    </row>
    <row r="142" spans="1:14" ht="18" x14ac:dyDescent="0.3">
      <c r="A142" s="43"/>
      <c r="B142" s="19">
        <v>0</v>
      </c>
      <c r="C142" s="19">
        <v>0</v>
      </c>
      <c r="D142" s="52"/>
      <c r="E142" s="72"/>
      <c r="F142" s="19">
        <v>0</v>
      </c>
      <c r="G142" s="42"/>
      <c r="H142" s="48"/>
      <c r="I142" s="19">
        <v>0</v>
      </c>
      <c r="J142" s="19">
        <v>0</v>
      </c>
      <c r="K142" s="52"/>
      <c r="L142" s="72"/>
      <c r="M142" s="19">
        <v>0</v>
      </c>
      <c r="N142" s="42"/>
    </row>
    <row r="143" spans="1:14" ht="18" x14ac:dyDescent="0.3">
      <c r="A143" s="43"/>
      <c r="B143" s="19">
        <v>0</v>
      </c>
      <c r="C143" s="19">
        <v>0</v>
      </c>
      <c r="D143" s="52"/>
      <c r="E143" s="72"/>
      <c r="F143" s="19">
        <v>0</v>
      </c>
      <c r="G143" s="42"/>
      <c r="H143" s="48"/>
      <c r="I143" s="19">
        <v>0</v>
      </c>
      <c r="J143" s="19">
        <v>0</v>
      </c>
      <c r="K143" s="52"/>
      <c r="L143" s="72"/>
      <c r="M143" s="19">
        <v>0</v>
      </c>
      <c r="N143" s="42"/>
    </row>
    <row r="144" spans="1:14" ht="18" x14ac:dyDescent="0.3">
      <c r="A144" s="43"/>
      <c r="B144" s="19">
        <v>0</v>
      </c>
      <c r="C144" s="19">
        <v>0</v>
      </c>
      <c r="D144" s="52"/>
      <c r="E144" s="72"/>
      <c r="F144" s="19">
        <v>0</v>
      </c>
      <c r="G144" s="42"/>
      <c r="H144" s="48"/>
      <c r="I144" s="19">
        <v>0</v>
      </c>
      <c r="J144" s="19">
        <v>0</v>
      </c>
      <c r="K144" s="52"/>
      <c r="L144" s="72"/>
      <c r="M144" s="19">
        <v>0</v>
      </c>
      <c r="N144" s="42"/>
    </row>
    <row r="145" spans="1:14" ht="18" x14ac:dyDescent="0.3">
      <c r="A145" s="43"/>
      <c r="B145" s="19">
        <v>0</v>
      </c>
      <c r="C145" s="19">
        <v>0</v>
      </c>
      <c r="D145" s="52"/>
      <c r="E145" s="72"/>
      <c r="F145" s="19">
        <v>0</v>
      </c>
      <c r="G145" s="42"/>
      <c r="H145" s="48"/>
      <c r="I145" s="19">
        <v>0</v>
      </c>
      <c r="J145" s="19">
        <v>0</v>
      </c>
      <c r="K145" s="52"/>
      <c r="L145" s="72"/>
      <c r="M145" s="19">
        <v>0</v>
      </c>
      <c r="N145" s="42"/>
    </row>
    <row r="146" spans="1:14" ht="18" x14ac:dyDescent="0.3">
      <c r="A146" s="43"/>
      <c r="B146" s="19">
        <v>0</v>
      </c>
      <c r="C146" s="19">
        <v>0</v>
      </c>
      <c r="D146" s="52"/>
      <c r="E146" s="72"/>
      <c r="F146" s="19">
        <v>0</v>
      </c>
      <c r="G146" s="42"/>
      <c r="H146" s="48"/>
      <c r="I146" s="19">
        <v>0</v>
      </c>
      <c r="J146" s="19">
        <v>0</v>
      </c>
      <c r="K146" s="52"/>
      <c r="L146" s="72"/>
      <c r="M146" s="19">
        <v>0</v>
      </c>
      <c r="N146" s="72"/>
    </row>
    <row r="147" spans="1:14" ht="18" x14ac:dyDescent="0.35">
      <c r="B147" s="2"/>
      <c r="C147" s="2"/>
      <c r="D147" s="1"/>
      <c r="E147" s="1"/>
      <c r="F147" s="1"/>
      <c r="G147" s="1"/>
      <c r="L147" s="3"/>
      <c r="M147" s="153"/>
      <c r="N147" s="3"/>
    </row>
    <row r="148" spans="1:14" ht="18" x14ac:dyDescent="0.35">
      <c r="B148" s="2"/>
      <c r="C148" s="2"/>
      <c r="D148" s="1"/>
      <c r="E148" s="1"/>
      <c r="F148" s="1"/>
      <c r="G148" s="1"/>
      <c r="L148" s="3"/>
      <c r="M148" s="153"/>
      <c r="N148" s="3"/>
    </row>
    <row r="149" spans="1:14" ht="18" x14ac:dyDescent="0.35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" x14ac:dyDescent="0.35">
      <c r="B150" s="2"/>
      <c r="C150" s="2"/>
      <c r="D150" s="1"/>
      <c r="E150" s="1"/>
      <c r="F150" s="1"/>
      <c r="G150" s="1"/>
      <c r="M150" s="3"/>
      <c r="N150" s="3"/>
    </row>
    <row r="151" spans="1:14" ht="18" x14ac:dyDescent="0.35">
      <c r="B151" s="2"/>
      <c r="C151" s="2"/>
      <c r="D151" s="1"/>
      <c r="E151" s="1"/>
      <c r="F151" s="1"/>
      <c r="G151" s="1"/>
    </row>
    <row r="152" spans="1:14" ht="18" x14ac:dyDescent="0.35">
      <c r="B152" s="2"/>
      <c r="C152" s="2"/>
      <c r="D152" s="1"/>
      <c r="E152" s="1"/>
      <c r="F152" s="1"/>
      <c r="G152" s="1"/>
    </row>
    <row r="153" spans="1:14" ht="18" x14ac:dyDescent="0.35">
      <c r="B153" s="2"/>
      <c r="C153" s="2"/>
      <c r="D153" s="1"/>
      <c r="E153" s="1"/>
      <c r="F153" s="1"/>
      <c r="G153" s="1"/>
    </row>
    <row r="154" spans="1:14" ht="18" x14ac:dyDescent="0.35">
      <c r="B154" s="2"/>
      <c r="C154" s="2"/>
      <c r="D154" s="1"/>
      <c r="E154" s="1"/>
      <c r="F154" s="1"/>
      <c r="G154" s="1"/>
    </row>
    <row r="155" spans="1:14" ht="18" x14ac:dyDescent="0.35">
      <c r="B155" s="2"/>
      <c r="C155" s="2"/>
      <c r="D155" s="1"/>
      <c r="E155" s="1"/>
      <c r="F155" s="1"/>
      <c r="G155" s="1"/>
    </row>
    <row r="156" spans="1:14" ht="18" x14ac:dyDescent="0.35">
      <c r="B156" s="2"/>
      <c r="C156" s="2"/>
      <c r="D156" s="1"/>
      <c r="E156" s="1"/>
      <c r="F156" s="1"/>
      <c r="G156" s="1"/>
    </row>
    <row r="157" spans="1:14" ht="18" x14ac:dyDescent="0.35">
      <c r="B157" s="2"/>
      <c r="C157" s="2"/>
      <c r="D157" s="1"/>
      <c r="E157" s="1"/>
      <c r="F157" s="1"/>
      <c r="G157" s="1"/>
    </row>
    <row r="158" spans="1:14" ht="18" x14ac:dyDescent="0.35">
      <c r="B158" s="2"/>
      <c r="C158" s="2"/>
      <c r="D158" s="1"/>
      <c r="E158" s="1"/>
      <c r="F158" s="1"/>
      <c r="G158" s="1"/>
    </row>
    <row r="159" spans="1:14" ht="18" x14ac:dyDescent="0.35">
      <c r="B159" s="2"/>
      <c r="C159" s="2"/>
      <c r="D159" s="1"/>
      <c r="E159" s="1"/>
      <c r="F159" s="1"/>
      <c r="G159" s="1"/>
    </row>
    <row r="160" spans="1:14" ht="18" x14ac:dyDescent="0.35">
      <c r="B160" s="2"/>
      <c r="C160" s="2"/>
      <c r="D160" s="1"/>
      <c r="E160" s="1"/>
      <c r="F160" s="1"/>
      <c r="G160" s="1"/>
    </row>
    <row r="161" spans="2:7" ht="18" x14ac:dyDescent="0.35">
      <c r="B161" s="2"/>
      <c r="C161" s="2"/>
      <c r="D161" s="1"/>
      <c r="E161" s="1"/>
      <c r="F161" s="1"/>
      <c r="G161" s="1"/>
    </row>
    <row r="162" spans="2:7" ht="18" x14ac:dyDescent="0.35">
      <c r="B162" s="2"/>
      <c r="C162" s="2"/>
      <c r="D162" s="1"/>
      <c r="E162" s="1"/>
      <c r="F162" s="1"/>
      <c r="G162" s="1"/>
    </row>
    <row r="163" spans="2:7" ht="18" x14ac:dyDescent="0.35">
      <c r="B163" s="2"/>
      <c r="C163" s="2"/>
      <c r="D163" s="1"/>
      <c r="E163" s="1"/>
      <c r="F163" s="1"/>
      <c r="G163" s="1"/>
    </row>
    <row r="164" spans="2:7" ht="18" x14ac:dyDescent="0.35">
      <c r="B164" s="2"/>
      <c r="C164" s="2"/>
      <c r="D164" s="1"/>
      <c r="E164" s="1"/>
      <c r="F164" s="1"/>
      <c r="G164" s="1"/>
    </row>
    <row r="165" spans="2:7" ht="18" x14ac:dyDescent="0.35">
      <c r="B165" s="2"/>
      <c r="C165" s="2"/>
      <c r="D165" s="1"/>
      <c r="E165" s="1"/>
      <c r="F165" s="1"/>
      <c r="G165" s="1"/>
    </row>
    <row r="166" spans="2:7" ht="18" x14ac:dyDescent="0.35">
      <c r="B166" s="2"/>
      <c r="C166" s="2"/>
      <c r="D166" s="1"/>
      <c r="E166" s="1"/>
      <c r="F166" s="1"/>
      <c r="G166" s="1"/>
    </row>
    <row r="167" spans="2:7" ht="18" x14ac:dyDescent="0.35">
      <c r="B167" s="2"/>
      <c r="C167" s="2"/>
      <c r="D167" s="1"/>
      <c r="E167" s="1"/>
      <c r="F167" s="1"/>
      <c r="G167" s="1"/>
    </row>
    <row r="168" spans="2:7" ht="18" x14ac:dyDescent="0.35">
      <c r="B168" s="2"/>
      <c r="C168" s="2"/>
      <c r="D168" s="1"/>
      <c r="E168" s="1"/>
      <c r="F168" s="1"/>
      <c r="G168" s="1"/>
    </row>
    <row r="169" spans="2:7" ht="18" x14ac:dyDescent="0.35">
      <c r="B169" s="2"/>
      <c r="C169" s="2"/>
      <c r="D169" s="1"/>
      <c r="E169" s="1"/>
      <c r="F169" s="1"/>
      <c r="G169" s="1"/>
    </row>
    <row r="170" spans="2:7" ht="18" x14ac:dyDescent="0.35">
      <c r="B170" s="2"/>
      <c r="C170" s="2"/>
      <c r="D170" s="1"/>
      <c r="E170" s="1"/>
      <c r="F170" s="1"/>
      <c r="G170" s="1"/>
    </row>
    <row r="171" spans="2:7" ht="18" x14ac:dyDescent="0.35">
      <c r="B171" s="2"/>
      <c r="C171" s="2"/>
      <c r="D171" s="1"/>
      <c r="E171" s="1"/>
      <c r="F171" s="1"/>
      <c r="G171" s="1"/>
    </row>
    <row r="172" spans="2:7" ht="18" x14ac:dyDescent="0.35">
      <c r="B172" s="2"/>
      <c r="C172" s="2"/>
      <c r="D172" s="1"/>
      <c r="E172" s="1"/>
      <c r="F172" s="1"/>
      <c r="G172" s="1"/>
    </row>
    <row r="173" spans="2:7" ht="18" x14ac:dyDescent="0.35">
      <c r="B173" s="2"/>
      <c r="C173" s="2"/>
      <c r="D173" s="1"/>
      <c r="E173" s="1"/>
      <c r="F173" s="1"/>
      <c r="G173" s="1"/>
    </row>
    <row r="174" spans="2:7" ht="18" x14ac:dyDescent="0.35">
      <c r="B174" s="2"/>
      <c r="C174" s="2"/>
      <c r="D174" s="1"/>
      <c r="E174" s="1"/>
      <c r="F174" s="1"/>
      <c r="G174" s="1"/>
    </row>
    <row r="175" spans="2:7" ht="18" x14ac:dyDescent="0.35">
      <c r="B175" s="2"/>
      <c r="C175" s="2"/>
      <c r="D175" s="1"/>
      <c r="E175" s="1"/>
      <c r="F175" s="1"/>
      <c r="G175" s="1"/>
    </row>
    <row r="176" spans="2:7" ht="18" x14ac:dyDescent="0.35">
      <c r="B176" s="2"/>
      <c r="C176" s="2"/>
      <c r="D176" s="1"/>
      <c r="E176" s="1"/>
      <c r="F176" s="1"/>
      <c r="G176" s="1"/>
    </row>
    <row r="177" spans="2:7" ht="18" x14ac:dyDescent="0.35">
      <c r="B177" s="2"/>
      <c r="C177" s="2"/>
      <c r="D177" s="1"/>
      <c r="E177" s="1"/>
      <c r="F177" s="1"/>
      <c r="G177" s="1"/>
    </row>
    <row r="178" spans="2:7" ht="18" x14ac:dyDescent="0.35">
      <c r="B178" s="2"/>
      <c r="C178" s="2"/>
      <c r="D178" s="1"/>
      <c r="E178" s="1"/>
      <c r="F178" s="1"/>
      <c r="G178" s="1"/>
    </row>
    <row r="179" spans="2:7" ht="18" x14ac:dyDescent="0.35">
      <c r="B179" s="2"/>
      <c r="C179" s="2"/>
      <c r="D179" s="1"/>
      <c r="E179" s="1"/>
      <c r="F179" s="1"/>
      <c r="G179" s="1"/>
    </row>
    <row r="180" spans="2:7" ht="18" x14ac:dyDescent="0.35">
      <c r="B180" s="2"/>
      <c r="C180" s="2"/>
      <c r="D180" s="1"/>
      <c r="E180" s="1"/>
      <c r="F180" s="1"/>
      <c r="G180" s="1"/>
    </row>
    <row r="181" spans="2:7" ht="18" x14ac:dyDescent="0.35">
      <c r="B181" s="2"/>
      <c r="C181" s="2"/>
      <c r="D181" s="1"/>
      <c r="E181" s="1"/>
      <c r="F181" s="1"/>
      <c r="G181" s="1"/>
    </row>
    <row r="182" spans="2:7" ht="18" x14ac:dyDescent="0.35">
      <c r="B182" s="2"/>
      <c r="C182" s="2"/>
      <c r="D182" s="1"/>
      <c r="E182" s="1"/>
      <c r="F182" s="1"/>
      <c r="G182" s="1"/>
    </row>
    <row r="183" spans="2:7" ht="18" x14ac:dyDescent="0.35">
      <c r="B183" s="2"/>
      <c r="C183" s="2"/>
      <c r="D183" s="1"/>
      <c r="E183" s="1"/>
      <c r="F183" s="1"/>
      <c r="G183" s="1"/>
    </row>
    <row r="184" spans="2:7" ht="18" x14ac:dyDescent="0.35">
      <c r="B184" s="2"/>
      <c r="C184" s="2"/>
      <c r="D184" s="1"/>
      <c r="E184" s="1"/>
      <c r="F184" s="1"/>
      <c r="G184" s="1"/>
    </row>
    <row r="185" spans="2:7" ht="18" x14ac:dyDescent="0.35">
      <c r="B185" s="2"/>
      <c r="C185" s="2"/>
      <c r="D185" s="1"/>
      <c r="E185" s="1"/>
      <c r="F185" s="1"/>
      <c r="G185" s="1"/>
    </row>
    <row r="186" spans="2:7" ht="18" x14ac:dyDescent="0.35">
      <c r="B186" s="2"/>
      <c r="C186" s="2"/>
      <c r="D186" s="1"/>
      <c r="E186" s="1"/>
      <c r="F186" s="1"/>
      <c r="G186" s="1"/>
    </row>
    <row r="187" spans="2:7" ht="18" x14ac:dyDescent="0.35">
      <c r="B187" s="2"/>
      <c r="C187" s="2"/>
      <c r="D187" s="1"/>
      <c r="E187" s="1"/>
      <c r="F187" s="1"/>
      <c r="G187" s="1"/>
    </row>
    <row r="188" spans="2:7" ht="18" x14ac:dyDescent="0.35">
      <c r="B188" s="2"/>
      <c r="C188" s="2"/>
      <c r="D188" s="1"/>
      <c r="E188" s="1"/>
      <c r="F188" s="1"/>
      <c r="G188" s="1"/>
    </row>
    <row r="189" spans="2:7" ht="18" x14ac:dyDescent="0.35">
      <c r="B189" s="2"/>
      <c r="C189" s="2"/>
      <c r="D189" s="1"/>
      <c r="E189" s="1"/>
      <c r="F189" s="1"/>
      <c r="G189" s="1"/>
    </row>
    <row r="190" spans="2:7" ht="18" x14ac:dyDescent="0.35">
      <c r="B190" s="2"/>
      <c r="C190" s="2"/>
      <c r="D190" s="1"/>
      <c r="E190" s="1"/>
      <c r="F190" s="1"/>
      <c r="G190" s="1"/>
    </row>
    <row r="191" spans="2:7" ht="18" x14ac:dyDescent="0.35">
      <c r="B191" s="2"/>
      <c r="C191" s="2"/>
      <c r="D191" s="1"/>
      <c r="E191" s="1"/>
      <c r="F191" s="1"/>
      <c r="G191" s="1"/>
    </row>
    <row r="192" spans="2:7" ht="18" x14ac:dyDescent="0.35">
      <c r="B192" s="2"/>
      <c r="C192" s="2"/>
      <c r="D192" s="1"/>
      <c r="E192" s="1"/>
      <c r="F192" s="1"/>
      <c r="G192" s="1"/>
    </row>
    <row r="193" spans="2:7" ht="18" x14ac:dyDescent="0.35">
      <c r="B193" s="2"/>
      <c r="C193" s="2"/>
      <c r="D193" s="1"/>
      <c r="E193" s="1"/>
      <c r="F193" s="1"/>
      <c r="G193" s="1"/>
    </row>
    <row r="194" spans="2:7" ht="18" x14ac:dyDescent="0.35">
      <c r="B194" s="2"/>
      <c r="C194" s="2"/>
      <c r="D194" s="1"/>
      <c r="E194" s="1"/>
      <c r="F194" s="1"/>
      <c r="G194" s="1"/>
    </row>
    <row r="195" spans="2:7" ht="18" x14ac:dyDescent="0.35">
      <c r="B195" s="2"/>
      <c r="C195" s="2"/>
      <c r="D195" s="1"/>
      <c r="E195" s="1"/>
      <c r="F195" s="1"/>
      <c r="G195" s="1"/>
    </row>
    <row r="196" spans="2:7" ht="18" x14ac:dyDescent="0.35">
      <c r="B196" s="2"/>
      <c r="C196" s="2"/>
      <c r="D196" s="1"/>
      <c r="E196" s="1"/>
      <c r="F196" s="1"/>
      <c r="G196" s="1"/>
    </row>
    <row r="197" spans="2:7" ht="18" x14ac:dyDescent="0.35">
      <c r="B197" s="2"/>
      <c r="C197" s="2"/>
      <c r="D197" s="1"/>
      <c r="E197" s="1"/>
      <c r="F197" s="1"/>
      <c r="G197" s="1"/>
    </row>
    <row r="198" spans="2:7" ht="18" x14ac:dyDescent="0.35">
      <c r="B198" s="2"/>
      <c r="C198" s="2"/>
      <c r="D198" s="1"/>
      <c r="E198" s="1"/>
      <c r="F198" s="1"/>
      <c r="G198" s="1"/>
    </row>
    <row r="199" spans="2:7" ht="18" x14ac:dyDescent="0.35">
      <c r="B199" s="2"/>
      <c r="C199" s="2"/>
      <c r="D199" s="1"/>
      <c r="E199" s="1"/>
      <c r="F199" s="1"/>
      <c r="G199" s="1"/>
    </row>
    <row r="200" spans="2:7" ht="18" x14ac:dyDescent="0.35">
      <c r="B200" s="2"/>
      <c r="C200" s="2"/>
      <c r="D200" s="1"/>
      <c r="E200" s="1"/>
      <c r="F200" s="1"/>
      <c r="G200" s="1"/>
    </row>
    <row r="201" spans="2:7" ht="18" x14ac:dyDescent="0.35">
      <c r="B201" s="2"/>
      <c r="C201" s="2"/>
      <c r="D201" s="1"/>
      <c r="E201" s="1"/>
      <c r="F201" s="1"/>
      <c r="G201" s="1"/>
    </row>
    <row r="202" spans="2:7" ht="18" x14ac:dyDescent="0.35">
      <c r="B202" s="2"/>
      <c r="C202" s="2"/>
      <c r="D202" s="1"/>
      <c r="E202" s="1"/>
      <c r="F202" s="1"/>
      <c r="G202" s="1"/>
    </row>
    <row r="203" spans="2:7" ht="18" x14ac:dyDescent="0.35">
      <c r="B203" s="2"/>
      <c r="C203" s="2"/>
      <c r="D203" s="1"/>
      <c r="E203" s="1"/>
      <c r="F203" s="1"/>
      <c r="G203" s="1"/>
    </row>
    <row r="204" spans="2:7" ht="18" x14ac:dyDescent="0.35">
      <c r="B204" s="2"/>
      <c r="C204" s="2"/>
      <c r="D204" s="1"/>
      <c r="E204" s="1"/>
      <c r="F204" s="1"/>
      <c r="G204" s="1"/>
    </row>
    <row r="205" spans="2:7" ht="18" x14ac:dyDescent="0.35">
      <c r="B205" s="2"/>
      <c r="C205" s="2"/>
      <c r="D205" s="1"/>
      <c r="E205" s="1"/>
      <c r="F205" s="1"/>
      <c r="G205" s="1"/>
    </row>
    <row r="206" spans="2:7" ht="18" x14ac:dyDescent="0.35">
      <c r="B206" s="2"/>
      <c r="C206" s="2"/>
      <c r="D206" s="1"/>
      <c r="E206" s="1"/>
      <c r="F206" s="1"/>
      <c r="G206" s="1"/>
    </row>
    <row r="207" spans="2:7" ht="18" x14ac:dyDescent="0.35">
      <c r="B207" s="2"/>
      <c r="C207" s="2"/>
      <c r="D207" s="1"/>
      <c r="E207" s="1"/>
      <c r="F207" s="1"/>
      <c r="G207" s="1"/>
    </row>
    <row r="208" spans="2:7" ht="18" x14ac:dyDescent="0.35">
      <c r="B208" s="2"/>
      <c r="C208" s="2"/>
      <c r="D208" s="1"/>
      <c r="E208" s="1"/>
      <c r="F208" s="1"/>
      <c r="G208" s="1"/>
    </row>
    <row r="209" spans="2:7" ht="18" x14ac:dyDescent="0.35">
      <c r="B209" s="2"/>
      <c r="C209" s="2"/>
      <c r="D209" s="1"/>
      <c r="E209" s="1"/>
      <c r="F209" s="1"/>
      <c r="G209" s="1"/>
    </row>
    <row r="210" spans="2:7" ht="18" x14ac:dyDescent="0.35">
      <c r="B210" s="2"/>
      <c r="C210" s="2"/>
      <c r="D210" s="1"/>
      <c r="E210" s="1"/>
      <c r="F210" s="1"/>
      <c r="G210" s="1"/>
    </row>
    <row r="211" spans="2:7" ht="18" x14ac:dyDescent="0.35">
      <c r="B211" s="2"/>
      <c r="C211" s="2"/>
      <c r="D211" s="1"/>
      <c r="E211" s="1"/>
      <c r="F211" s="1"/>
      <c r="G211" s="1"/>
    </row>
    <row r="212" spans="2:7" ht="18" x14ac:dyDescent="0.35">
      <c r="B212" s="2"/>
      <c r="C212" s="2"/>
      <c r="D212" s="1"/>
      <c r="E212" s="1"/>
      <c r="F212" s="1"/>
      <c r="G212" s="1"/>
    </row>
    <row r="213" spans="2:7" ht="18" x14ac:dyDescent="0.35">
      <c r="B213" s="2"/>
      <c r="C213" s="2"/>
      <c r="D213" s="1"/>
      <c r="E213" s="1"/>
      <c r="F213" s="1"/>
      <c r="G213" s="1"/>
    </row>
    <row r="214" spans="2:7" ht="18" x14ac:dyDescent="0.35">
      <c r="B214" s="2"/>
      <c r="C214" s="2"/>
      <c r="D214" s="1"/>
      <c r="E214" s="1"/>
      <c r="F214" s="1"/>
      <c r="G214" s="1"/>
    </row>
    <row r="215" spans="2:7" ht="18" x14ac:dyDescent="0.35">
      <c r="B215" s="2"/>
      <c r="C215" s="2"/>
      <c r="D215" s="1"/>
      <c r="E215" s="1"/>
      <c r="F215" s="1"/>
      <c r="G215" s="1"/>
    </row>
    <row r="216" spans="2:7" ht="18" x14ac:dyDescent="0.35">
      <c r="B216" s="2"/>
      <c r="C216" s="2"/>
      <c r="D216" s="1"/>
      <c r="E216" s="1"/>
      <c r="F216" s="1"/>
      <c r="G216" s="1"/>
    </row>
    <row r="217" spans="2:7" ht="18" x14ac:dyDescent="0.35">
      <c r="B217" s="2"/>
      <c r="C217" s="2"/>
      <c r="D217" s="1"/>
      <c r="E217" s="1"/>
      <c r="F217" s="1"/>
      <c r="G217" s="1"/>
    </row>
    <row r="218" spans="2:7" ht="18" x14ac:dyDescent="0.35">
      <c r="B218" s="2"/>
      <c r="C218" s="2"/>
      <c r="D218" s="1"/>
      <c r="E218" s="1"/>
      <c r="F218" s="1"/>
      <c r="G218" s="1"/>
    </row>
    <row r="219" spans="2:7" ht="18" x14ac:dyDescent="0.35">
      <c r="B219" s="2"/>
      <c r="C219" s="2"/>
      <c r="D219" s="1"/>
      <c r="E219" s="1"/>
      <c r="F219" s="1"/>
      <c r="G219" s="1"/>
    </row>
    <row r="220" spans="2:7" ht="18" x14ac:dyDescent="0.35">
      <c r="B220" s="2"/>
      <c r="C220" s="2"/>
      <c r="D220" s="1"/>
      <c r="E220" s="1"/>
      <c r="F220" s="1"/>
      <c r="G220" s="1"/>
    </row>
    <row r="221" spans="2:7" ht="18" x14ac:dyDescent="0.35">
      <c r="B221" s="2"/>
      <c r="C221" s="2"/>
      <c r="D221" s="1"/>
      <c r="E221" s="1"/>
      <c r="F221" s="1"/>
      <c r="G221" s="1"/>
    </row>
    <row r="222" spans="2:7" ht="18" x14ac:dyDescent="0.35">
      <c r="B222" s="2"/>
      <c r="C222" s="2"/>
      <c r="D222" s="1"/>
      <c r="E222" s="1"/>
      <c r="F222" s="1"/>
      <c r="G222" s="1"/>
    </row>
    <row r="223" spans="2:7" ht="18" x14ac:dyDescent="0.35">
      <c r="B223" s="2"/>
      <c r="C223" s="2"/>
      <c r="D223" s="1"/>
      <c r="E223" s="1"/>
      <c r="F223" s="1"/>
      <c r="G223" s="1"/>
    </row>
    <row r="224" spans="2:7" ht="18" x14ac:dyDescent="0.35">
      <c r="B224" s="2"/>
      <c r="C224" s="2"/>
      <c r="D224" s="1"/>
      <c r="E224" s="1"/>
      <c r="F224" s="1"/>
      <c r="G224" s="1"/>
    </row>
    <row r="225" spans="2:7" ht="18" x14ac:dyDescent="0.35">
      <c r="B225" s="2"/>
      <c r="C225" s="2"/>
      <c r="D225" s="1"/>
      <c r="E225" s="1"/>
      <c r="F225" s="1"/>
      <c r="G225" s="1"/>
    </row>
    <row r="226" spans="2:7" ht="18" x14ac:dyDescent="0.35">
      <c r="B226" s="2"/>
      <c r="C226" s="2"/>
      <c r="D226" s="1"/>
      <c r="E226" s="1"/>
      <c r="F226" s="1"/>
      <c r="G226" s="1"/>
    </row>
    <row r="227" spans="2:7" ht="18" x14ac:dyDescent="0.35">
      <c r="B227" s="2"/>
      <c r="C227" s="2"/>
      <c r="D227" s="1"/>
      <c r="E227" s="1"/>
      <c r="F227" s="1"/>
      <c r="G227" s="1"/>
    </row>
    <row r="228" spans="2:7" ht="18" x14ac:dyDescent="0.35">
      <c r="B228" s="2"/>
      <c r="C228" s="2"/>
      <c r="D228" s="1"/>
      <c r="E228" s="1"/>
      <c r="F228" s="1"/>
      <c r="G228" s="1"/>
    </row>
    <row r="229" spans="2:7" ht="18" x14ac:dyDescent="0.35">
      <c r="B229" s="2"/>
      <c r="C229" s="2"/>
      <c r="D229" s="1"/>
      <c r="E229" s="1"/>
      <c r="F229" s="1"/>
      <c r="G229" s="1"/>
    </row>
    <row r="230" spans="2:7" ht="18" x14ac:dyDescent="0.35">
      <c r="B230" s="2"/>
      <c r="C230" s="2"/>
      <c r="D230" s="1"/>
      <c r="E230" s="1"/>
      <c r="F230" s="1"/>
      <c r="G230" s="1"/>
    </row>
    <row r="231" spans="2:7" ht="18" x14ac:dyDescent="0.35">
      <c r="B231" s="2"/>
      <c r="C231" s="2"/>
      <c r="D231" s="1"/>
      <c r="E231" s="1"/>
      <c r="F231" s="1"/>
      <c r="G231" s="1"/>
    </row>
    <row r="232" spans="2:7" ht="18" x14ac:dyDescent="0.35">
      <c r="B232" s="2"/>
      <c r="C232" s="2"/>
      <c r="D232" s="1"/>
      <c r="E232" s="1"/>
      <c r="F232" s="1"/>
      <c r="G232" s="1"/>
    </row>
    <row r="233" spans="2:7" ht="18" x14ac:dyDescent="0.35">
      <c r="B233" s="2"/>
      <c r="C233" s="2"/>
      <c r="D233" s="1"/>
      <c r="E233" s="1"/>
      <c r="F233" s="1"/>
      <c r="G233" s="1"/>
    </row>
    <row r="234" spans="2:7" ht="18" x14ac:dyDescent="0.35">
      <c r="B234" s="2"/>
      <c r="C234" s="2"/>
      <c r="D234" s="1"/>
      <c r="E234" s="1"/>
      <c r="F234" s="1"/>
      <c r="G234" s="1"/>
    </row>
    <row r="235" spans="2:7" ht="18" x14ac:dyDescent="0.35">
      <c r="B235" s="2"/>
      <c r="C235" s="2"/>
      <c r="D235" s="1"/>
      <c r="E235" s="1"/>
      <c r="F235" s="1"/>
      <c r="G235" s="1"/>
    </row>
    <row r="236" spans="2:7" ht="18" x14ac:dyDescent="0.35">
      <c r="B236" s="2"/>
      <c r="C236" s="2"/>
      <c r="D236" s="1"/>
      <c r="E236" s="1"/>
      <c r="F236" s="1"/>
      <c r="G236" s="1"/>
    </row>
    <row r="237" spans="2:7" ht="18" x14ac:dyDescent="0.35">
      <c r="B237" s="2"/>
      <c r="C237" s="2"/>
      <c r="D237" s="1"/>
      <c r="E237" s="1"/>
      <c r="F237" s="1"/>
      <c r="G237" s="1"/>
    </row>
    <row r="238" spans="2:7" ht="18" x14ac:dyDescent="0.35">
      <c r="B238" s="2"/>
      <c r="C238" s="2"/>
      <c r="D238" s="1"/>
      <c r="E238" s="1"/>
      <c r="F238" s="1"/>
      <c r="G238" s="1"/>
    </row>
    <row r="239" spans="2:7" ht="18" x14ac:dyDescent="0.35">
      <c r="B239" s="2"/>
      <c r="C239" s="2"/>
      <c r="D239" s="1"/>
      <c r="E239" s="1"/>
      <c r="F239" s="1"/>
      <c r="G239" s="1"/>
    </row>
    <row r="240" spans="2:7" ht="18" x14ac:dyDescent="0.35">
      <c r="B240" s="2"/>
      <c r="C240" s="2"/>
      <c r="D240" s="1"/>
      <c r="E240" s="1"/>
      <c r="F240" s="1"/>
      <c r="G240" s="1"/>
    </row>
    <row r="241" spans="2:7" ht="18" x14ac:dyDescent="0.35">
      <c r="B241" s="2"/>
      <c r="C241" s="2"/>
      <c r="D241" s="1"/>
      <c r="E241" s="1"/>
      <c r="F241" s="1"/>
      <c r="G241" s="1"/>
    </row>
    <row r="242" spans="2:7" ht="18" x14ac:dyDescent="0.35">
      <c r="B242" s="2"/>
      <c r="C242" s="2"/>
      <c r="D242" s="1"/>
      <c r="E242" s="1"/>
      <c r="F242" s="1"/>
      <c r="G242" s="1"/>
    </row>
    <row r="243" spans="2:7" ht="18" x14ac:dyDescent="0.35">
      <c r="B243" s="2"/>
      <c r="C243" s="2"/>
      <c r="D243" s="1"/>
      <c r="E243" s="1"/>
      <c r="F243" s="1"/>
      <c r="G243" s="1"/>
    </row>
    <row r="244" spans="2:7" ht="18" x14ac:dyDescent="0.35">
      <c r="B244" s="2"/>
      <c r="C244" s="2"/>
      <c r="D244" s="1"/>
      <c r="E244" s="1"/>
      <c r="F244" s="1"/>
      <c r="G244" s="1"/>
    </row>
    <row r="245" spans="2:7" ht="18" x14ac:dyDescent="0.35">
      <c r="B245" s="2"/>
      <c r="C245" s="2"/>
      <c r="D245" s="1"/>
      <c r="E245" s="1"/>
      <c r="F245" s="1"/>
      <c r="G245" s="1"/>
    </row>
    <row r="246" spans="2:7" ht="18" x14ac:dyDescent="0.35">
      <c r="B246" s="2"/>
      <c r="C246" s="2"/>
      <c r="D246" s="1"/>
      <c r="E246" s="1"/>
      <c r="F246" s="1"/>
      <c r="G246" s="1"/>
    </row>
    <row r="247" spans="2:7" ht="18" x14ac:dyDescent="0.35">
      <c r="B247" s="2"/>
      <c r="C247" s="2"/>
      <c r="D247" s="1"/>
      <c r="E247" s="1"/>
      <c r="F247" s="1"/>
      <c r="G247" s="1"/>
    </row>
    <row r="248" spans="2:7" ht="18" x14ac:dyDescent="0.35">
      <c r="B248" s="2"/>
      <c r="C248" s="2"/>
      <c r="D248" s="1"/>
      <c r="E248" s="1"/>
      <c r="F248" s="1"/>
      <c r="G248" s="1"/>
    </row>
    <row r="249" spans="2:7" ht="18" x14ac:dyDescent="0.35">
      <c r="B249" s="2"/>
      <c r="C249" s="2"/>
      <c r="D249" s="1"/>
      <c r="E249" s="1"/>
      <c r="F249" s="1"/>
      <c r="G249" s="1"/>
    </row>
    <row r="250" spans="2:7" ht="18" x14ac:dyDescent="0.35">
      <c r="B250" s="2"/>
      <c r="C250" s="2"/>
      <c r="D250" s="1"/>
      <c r="E250" s="1"/>
      <c r="F250" s="1"/>
      <c r="G250" s="1"/>
    </row>
    <row r="251" spans="2:7" ht="18" x14ac:dyDescent="0.35">
      <c r="B251" s="2"/>
      <c r="C251" s="2"/>
      <c r="D251" s="1"/>
      <c r="E251" s="1"/>
      <c r="F251" s="1"/>
      <c r="G251" s="1"/>
    </row>
    <row r="252" spans="2:7" ht="18" x14ac:dyDescent="0.35">
      <c r="B252" s="2"/>
      <c r="C252" s="2"/>
      <c r="D252" s="1"/>
      <c r="E252" s="1"/>
      <c r="F252" s="1"/>
      <c r="G252" s="1"/>
    </row>
    <row r="253" spans="2:7" ht="18" x14ac:dyDescent="0.35">
      <c r="B253" s="2"/>
      <c r="C253" s="2"/>
      <c r="D253" s="1"/>
      <c r="E253" s="1"/>
      <c r="F253" s="1"/>
      <c r="G253" s="1"/>
    </row>
    <row r="254" spans="2:7" ht="18" x14ac:dyDescent="0.35">
      <c r="B254" s="2"/>
      <c r="C254" s="2"/>
      <c r="D254" s="1"/>
      <c r="E254" s="1"/>
      <c r="F254" s="1"/>
      <c r="G254" s="1"/>
    </row>
    <row r="255" spans="2:7" ht="18" x14ac:dyDescent="0.35">
      <c r="B255" s="2"/>
      <c r="C255" s="2"/>
      <c r="D255" s="1"/>
      <c r="E255" s="1"/>
      <c r="F255" s="1"/>
      <c r="G255" s="1"/>
    </row>
    <row r="256" spans="2:7" ht="18" x14ac:dyDescent="0.35">
      <c r="B256" s="2"/>
      <c r="C256" s="2"/>
      <c r="D256" s="1"/>
      <c r="E256" s="1"/>
      <c r="F256" s="1"/>
      <c r="G256" s="1"/>
    </row>
    <row r="257" spans="2:7" ht="18" x14ac:dyDescent="0.35">
      <c r="B257" s="2"/>
      <c r="C257" s="2"/>
      <c r="D257" s="1"/>
      <c r="E257" s="1"/>
      <c r="F257" s="1"/>
      <c r="G257" s="1"/>
    </row>
    <row r="258" spans="2:7" ht="18" x14ac:dyDescent="0.35">
      <c r="B258" s="2"/>
      <c r="C258" s="2"/>
      <c r="D258" s="1"/>
      <c r="E258" s="1"/>
      <c r="F258" s="1"/>
      <c r="G258" s="1"/>
    </row>
    <row r="259" spans="2:7" ht="18" x14ac:dyDescent="0.35">
      <c r="B259" s="2"/>
      <c r="C259" s="2"/>
      <c r="D259" s="1"/>
      <c r="E259" s="1"/>
      <c r="F259" s="1"/>
      <c r="G259" s="1"/>
    </row>
    <row r="260" spans="2:7" ht="18" x14ac:dyDescent="0.35">
      <c r="B260" s="2"/>
      <c r="C260" s="2"/>
      <c r="D260" s="1"/>
      <c r="E260" s="1"/>
      <c r="F260" s="1"/>
      <c r="G260" s="1"/>
    </row>
    <row r="261" spans="2:7" ht="18" x14ac:dyDescent="0.35">
      <c r="B261" s="2"/>
      <c r="C261" s="2"/>
      <c r="D261" s="1"/>
      <c r="E261" s="1"/>
      <c r="F261" s="1"/>
      <c r="G261" s="1"/>
    </row>
    <row r="262" spans="2:7" ht="18" x14ac:dyDescent="0.35">
      <c r="B262" s="2"/>
      <c r="C262" s="2"/>
      <c r="D262" s="1"/>
      <c r="E262" s="1"/>
      <c r="F262" s="1"/>
      <c r="G262" s="1"/>
    </row>
    <row r="263" spans="2:7" ht="18" x14ac:dyDescent="0.35">
      <c r="B263" s="2"/>
      <c r="C263" s="2"/>
      <c r="D263" s="1"/>
      <c r="E263" s="1"/>
      <c r="F263" s="1"/>
      <c r="G263" s="1"/>
    </row>
    <row r="264" spans="2:7" ht="18" x14ac:dyDescent="0.35">
      <c r="B264" s="2"/>
      <c r="C264" s="2"/>
      <c r="D264" s="1"/>
      <c r="E264" s="1"/>
      <c r="F264" s="1"/>
      <c r="G264" s="1"/>
    </row>
    <row r="265" spans="2:7" ht="18" x14ac:dyDescent="0.35">
      <c r="B265" s="2"/>
      <c r="C265" s="2"/>
      <c r="D265" s="1"/>
      <c r="E265" s="1"/>
      <c r="F265" s="1"/>
      <c r="G265" s="1"/>
    </row>
    <row r="266" spans="2:7" ht="18" x14ac:dyDescent="0.35">
      <c r="B266" s="2"/>
      <c r="C266" s="2"/>
      <c r="D266" s="1"/>
      <c r="E266" s="1"/>
      <c r="F266" s="1"/>
      <c r="G266" s="1"/>
    </row>
    <row r="267" spans="2:7" ht="18" x14ac:dyDescent="0.35">
      <c r="B267" s="2"/>
      <c r="C267" s="2"/>
      <c r="D267" s="1"/>
      <c r="E267" s="1"/>
      <c r="F267" s="1"/>
      <c r="G267" s="1"/>
    </row>
    <row r="268" spans="2:7" ht="18" x14ac:dyDescent="0.35">
      <c r="B268" s="2"/>
      <c r="C268" s="2"/>
      <c r="D268" s="1"/>
      <c r="E268" s="1"/>
      <c r="F268" s="1"/>
      <c r="G268" s="1"/>
    </row>
    <row r="269" spans="2:7" ht="18" x14ac:dyDescent="0.35">
      <c r="B269" s="2"/>
      <c r="C269" s="2"/>
      <c r="D269" s="1"/>
      <c r="E269" s="1"/>
      <c r="F269" s="1"/>
      <c r="G269" s="1"/>
    </row>
    <row r="270" spans="2:7" ht="18" x14ac:dyDescent="0.35">
      <c r="B270" s="2"/>
      <c r="C270" s="2"/>
      <c r="D270" s="1"/>
      <c r="E270" s="1"/>
      <c r="F270" s="1"/>
      <c r="G270" s="1"/>
    </row>
    <row r="271" spans="2:7" ht="18" x14ac:dyDescent="0.35">
      <c r="B271" s="2"/>
      <c r="C271" s="2"/>
      <c r="D271" s="1"/>
      <c r="E271" s="1"/>
      <c r="F271" s="1"/>
      <c r="G271" s="1"/>
    </row>
    <row r="272" spans="2:7" ht="18" x14ac:dyDescent="0.35">
      <c r="B272" s="2"/>
      <c r="C272" s="2"/>
      <c r="D272" s="1"/>
      <c r="E272" s="1"/>
      <c r="F272" s="1"/>
      <c r="G272" s="1"/>
    </row>
    <row r="273" spans="2:7" ht="18" x14ac:dyDescent="0.35">
      <c r="B273" s="2"/>
      <c r="C273" s="2"/>
      <c r="D273" s="1"/>
      <c r="E273" s="1"/>
      <c r="F273" s="1"/>
      <c r="G273" s="1"/>
    </row>
    <row r="274" spans="2:7" ht="18" x14ac:dyDescent="0.35">
      <c r="B274" s="2"/>
      <c r="C274" s="2"/>
      <c r="D274" s="1"/>
      <c r="E274" s="1"/>
      <c r="F274" s="1"/>
      <c r="G274" s="1"/>
    </row>
    <row r="275" spans="2:7" ht="18" x14ac:dyDescent="0.35">
      <c r="B275" s="2"/>
      <c r="C275" s="2"/>
      <c r="D275" s="1"/>
      <c r="E275" s="1"/>
      <c r="F275" s="1"/>
      <c r="G275" s="1"/>
    </row>
    <row r="276" spans="2:7" ht="18" x14ac:dyDescent="0.35">
      <c r="B276" s="2"/>
      <c r="C276" s="2"/>
      <c r="D276" s="1"/>
      <c r="E276" s="1"/>
      <c r="F276" s="1"/>
      <c r="G276" s="1"/>
    </row>
    <row r="277" spans="2:7" ht="18" x14ac:dyDescent="0.35">
      <c r="B277" s="2"/>
      <c r="C277" s="2"/>
      <c r="D277" s="1"/>
      <c r="E277" s="1"/>
      <c r="F277" s="1"/>
      <c r="G277" s="1"/>
    </row>
    <row r="278" spans="2:7" ht="18" x14ac:dyDescent="0.35">
      <c r="B278" s="2"/>
      <c r="C278" s="2"/>
      <c r="D278" s="1"/>
      <c r="E278" s="1"/>
      <c r="F278" s="1"/>
      <c r="G278" s="1"/>
    </row>
    <row r="279" spans="2:7" ht="18" x14ac:dyDescent="0.35">
      <c r="B279" s="2"/>
      <c r="C279" s="2"/>
      <c r="D279" s="1"/>
      <c r="E279" s="1"/>
      <c r="F279" s="1"/>
      <c r="G279" s="1"/>
    </row>
    <row r="280" spans="2:7" ht="18" x14ac:dyDescent="0.35">
      <c r="B280" s="2"/>
      <c r="C280" s="2"/>
      <c r="D280" s="1"/>
      <c r="E280" s="1"/>
      <c r="F280" s="1"/>
      <c r="G280" s="1"/>
    </row>
    <row r="281" spans="2:7" ht="18" x14ac:dyDescent="0.35">
      <c r="B281" s="2"/>
      <c r="C281" s="2"/>
      <c r="D281" s="1"/>
      <c r="E281" s="1"/>
      <c r="F281" s="1"/>
      <c r="G281" s="1"/>
    </row>
    <row r="282" spans="2:7" ht="18" x14ac:dyDescent="0.35">
      <c r="B282" s="2"/>
      <c r="C282" s="2"/>
      <c r="D282" s="1"/>
      <c r="E282" s="1"/>
      <c r="F282" s="1"/>
      <c r="G282" s="1"/>
    </row>
    <row r="283" spans="2:7" ht="18" x14ac:dyDescent="0.35">
      <c r="B283" s="2"/>
      <c r="C283" s="2"/>
      <c r="D283" s="1"/>
      <c r="E283" s="1"/>
      <c r="F283" s="1"/>
      <c r="G283" s="1"/>
    </row>
    <row r="284" spans="2:7" ht="18" x14ac:dyDescent="0.35">
      <c r="B284" s="2"/>
      <c r="C284" s="2"/>
      <c r="D284" s="1"/>
      <c r="E284" s="1"/>
      <c r="F284" s="1"/>
      <c r="G284" s="1"/>
    </row>
    <row r="285" spans="2:7" ht="18" x14ac:dyDescent="0.35">
      <c r="B285" s="2"/>
      <c r="C285" s="2"/>
      <c r="D285" s="1"/>
      <c r="E285" s="1"/>
      <c r="F285" s="1"/>
      <c r="G285" s="1"/>
    </row>
    <row r="286" spans="2:7" ht="18" x14ac:dyDescent="0.35">
      <c r="B286" s="2"/>
      <c r="C286" s="2"/>
      <c r="D286" s="1"/>
      <c r="E286" s="1"/>
      <c r="F286" s="1"/>
      <c r="G286" s="1"/>
    </row>
    <row r="287" spans="2:7" ht="18" x14ac:dyDescent="0.35">
      <c r="B287" s="2"/>
      <c r="C287" s="2"/>
      <c r="D287" s="1"/>
      <c r="E287" s="1"/>
      <c r="F287" s="1"/>
      <c r="G287" s="1"/>
    </row>
    <row r="288" spans="2:7" ht="18" x14ac:dyDescent="0.35">
      <c r="B288" s="2"/>
      <c r="C288" s="2"/>
      <c r="D288" s="1"/>
      <c r="E288" s="1"/>
      <c r="F288" s="1"/>
      <c r="G288" s="1"/>
    </row>
    <row r="289" spans="2:7" ht="18" x14ac:dyDescent="0.35">
      <c r="B289" s="2"/>
      <c r="C289" s="2"/>
      <c r="D289" s="1"/>
      <c r="E289" s="1"/>
      <c r="F289" s="1"/>
      <c r="G289" s="1"/>
    </row>
    <row r="290" spans="2:7" ht="18" x14ac:dyDescent="0.35">
      <c r="B290" s="2"/>
      <c r="C290" s="2"/>
      <c r="D290" s="1"/>
      <c r="E290" s="1"/>
      <c r="F290" s="1"/>
      <c r="G290" s="1"/>
    </row>
    <row r="291" spans="2:7" ht="18" x14ac:dyDescent="0.35">
      <c r="B291" s="2"/>
      <c r="C291" s="2"/>
      <c r="D291" s="1"/>
      <c r="E291" s="1"/>
      <c r="F291" s="1"/>
      <c r="G291" s="1"/>
    </row>
    <row r="292" spans="2:7" ht="18" x14ac:dyDescent="0.35">
      <c r="B292" s="2"/>
      <c r="C292" s="2"/>
      <c r="D292" s="1"/>
      <c r="E292" s="1"/>
      <c r="F292" s="1"/>
      <c r="G292" s="1"/>
    </row>
    <row r="293" spans="2:7" ht="18" x14ac:dyDescent="0.35">
      <c r="B293" s="2"/>
      <c r="C293" s="2"/>
      <c r="D293" s="1"/>
      <c r="E293" s="1"/>
      <c r="F293" s="1"/>
      <c r="G293" s="1"/>
    </row>
    <row r="294" spans="2:7" ht="18" x14ac:dyDescent="0.35">
      <c r="B294" s="2"/>
      <c r="C294" s="2"/>
      <c r="D294" s="1"/>
      <c r="E294" s="1"/>
      <c r="F294" s="1"/>
      <c r="G294" s="1"/>
    </row>
    <row r="295" spans="2:7" ht="18" x14ac:dyDescent="0.35">
      <c r="B295" s="2"/>
      <c r="C295" s="2"/>
      <c r="D295" s="1"/>
      <c r="E295" s="1"/>
      <c r="F295" s="1"/>
      <c r="G295" s="1"/>
    </row>
    <row r="296" spans="2:7" ht="18" x14ac:dyDescent="0.35">
      <c r="B296" s="2"/>
      <c r="C296" s="2"/>
      <c r="D296" s="1"/>
      <c r="E296" s="1"/>
      <c r="F296" s="1"/>
      <c r="G296" s="1"/>
    </row>
    <row r="297" spans="2:7" ht="18" x14ac:dyDescent="0.35">
      <c r="B297" s="2"/>
      <c r="C297" s="2"/>
      <c r="D297" s="1"/>
      <c r="E297" s="1"/>
      <c r="F297" s="1"/>
      <c r="G297" s="1"/>
    </row>
    <row r="298" spans="2:7" ht="18" x14ac:dyDescent="0.35">
      <c r="B298" s="2"/>
      <c r="C298" s="2"/>
      <c r="D298" s="1"/>
      <c r="E298" s="1"/>
      <c r="F298" s="1"/>
      <c r="G298" s="1"/>
    </row>
    <row r="299" spans="2:7" ht="18" x14ac:dyDescent="0.35">
      <c r="B299" s="2"/>
      <c r="C299" s="2"/>
      <c r="D299" s="1"/>
      <c r="E299" s="1"/>
      <c r="F299" s="1"/>
      <c r="G299" s="1"/>
    </row>
    <row r="300" spans="2:7" ht="18" x14ac:dyDescent="0.35">
      <c r="B300" s="2"/>
      <c r="C300" s="2"/>
      <c r="D300" s="1"/>
      <c r="E300" s="1"/>
      <c r="F300" s="1"/>
      <c r="G300" s="1"/>
    </row>
    <row r="301" spans="2:7" ht="18" x14ac:dyDescent="0.35">
      <c r="B301" s="2"/>
      <c r="C301" s="2"/>
      <c r="D301" s="1"/>
      <c r="E301" s="1"/>
      <c r="F301" s="1"/>
      <c r="G301" s="1"/>
    </row>
    <row r="302" spans="2:7" ht="18" x14ac:dyDescent="0.35">
      <c r="B302" s="2"/>
      <c r="C302" s="2"/>
      <c r="D302" s="1"/>
      <c r="E302" s="1"/>
      <c r="F302" s="1"/>
      <c r="G302" s="1"/>
    </row>
    <row r="303" spans="2:7" ht="18" x14ac:dyDescent="0.35">
      <c r="B303" s="2"/>
      <c r="C303" s="2"/>
      <c r="D303" s="1"/>
      <c r="E303" s="1"/>
      <c r="F303" s="1"/>
      <c r="G303" s="1"/>
    </row>
    <row r="304" spans="2:7" ht="18" x14ac:dyDescent="0.35">
      <c r="B304" s="2"/>
      <c r="C304" s="2"/>
      <c r="D304" s="1"/>
      <c r="E304" s="1"/>
      <c r="F304" s="1"/>
      <c r="G304" s="1"/>
    </row>
    <row r="305" spans="2:7" ht="18" x14ac:dyDescent="0.35">
      <c r="B305" s="2"/>
      <c r="C305" s="2"/>
      <c r="D305" s="1"/>
      <c r="E305" s="1"/>
      <c r="F305" s="1"/>
      <c r="G305" s="1"/>
    </row>
    <row r="306" spans="2:7" ht="18" x14ac:dyDescent="0.35">
      <c r="B306" s="2"/>
      <c r="C306" s="2"/>
      <c r="D306" s="1"/>
      <c r="E306" s="1"/>
      <c r="F306" s="1"/>
      <c r="G306" s="1"/>
    </row>
    <row r="307" spans="2:7" ht="18" x14ac:dyDescent="0.35">
      <c r="B307" s="2"/>
      <c r="C307" s="2"/>
      <c r="D307" s="1"/>
      <c r="E307" s="1"/>
      <c r="F307" s="1"/>
      <c r="G307" s="1"/>
    </row>
    <row r="308" spans="2:7" ht="18" x14ac:dyDescent="0.35">
      <c r="B308" s="2"/>
      <c r="C308" s="2"/>
      <c r="D308" s="1"/>
      <c r="E308" s="1"/>
      <c r="F308" s="1"/>
      <c r="G308" s="1"/>
    </row>
    <row r="309" spans="2:7" ht="18" x14ac:dyDescent="0.35">
      <c r="B309" s="2"/>
      <c r="C309" s="2"/>
      <c r="D309" s="1"/>
      <c r="E309" s="1"/>
      <c r="F309" s="1"/>
      <c r="G309" s="1"/>
    </row>
    <row r="310" spans="2:7" ht="18" x14ac:dyDescent="0.35">
      <c r="B310" s="2"/>
      <c r="C310" s="2"/>
      <c r="D310" s="1"/>
      <c r="E310" s="1"/>
      <c r="F310" s="1"/>
      <c r="G310" s="1"/>
    </row>
    <row r="311" spans="2:7" ht="18" x14ac:dyDescent="0.35">
      <c r="B311" s="2"/>
      <c r="C311" s="2"/>
      <c r="D311" s="1"/>
      <c r="E311" s="1"/>
      <c r="F311" s="1"/>
      <c r="G311" s="1"/>
    </row>
    <row r="312" spans="2:7" ht="18" x14ac:dyDescent="0.35">
      <c r="B312" s="2"/>
      <c r="C312" s="2"/>
      <c r="D312" s="1"/>
      <c r="E312" s="1"/>
      <c r="F312" s="1"/>
      <c r="G312" s="1"/>
    </row>
    <row r="313" spans="2:7" ht="18" x14ac:dyDescent="0.35">
      <c r="B313" s="2"/>
      <c r="C313" s="2"/>
      <c r="D313" s="1"/>
      <c r="E313" s="1"/>
      <c r="F313" s="1"/>
      <c r="G313" s="1"/>
    </row>
    <row r="314" spans="2:7" ht="18" x14ac:dyDescent="0.35">
      <c r="B314" s="2"/>
      <c r="C314" s="2"/>
      <c r="D314" s="1"/>
      <c r="E314" s="1"/>
      <c r="F314" s="1"/>
      <c r="G314" s="1"/>
    </row>
    <row r="315" spans="2:7" ht="18" x14ac:dyDescent="0.35">
      <c r="B315" s="2"/>
      <c r="C315" s="2"/>
      <c r="D315" s="1"/>
      <c r="E315" s="1"/>
      <c r="F315" s="1"/>
      <c r="G315" s="1"/>
    </row>
    <row r="316" spans="2:7" ht="18" x14ac:dyDescent="0.35">
      <c r="B316" s="2"/>
      <c r="C316" s="2"/>
      <c r="D316" s="1"/>
      <c r="E316" s="1"/>
      <c r="F316" s="1"/>
      <c r="G316" s="1"/>
    </row>
    <row r="317" spans="2:7" ht="18" x14ac:dyDescent="0.35">
      <c r="B317" s="2"/>
      <c r="C317" s="2"/>
      <c r="D317" s="1"/>
      <c r="E317" s="1"/>
      <c r="F317" s="1"/>
      <c r="G317" s="1"/>
    </row>
    <row r="318" spans="2:7" ht="18" x14ac:dyDescent="0.35">
      <c r="B318" s="2"/>
      <c r="C318" s="2"/>
      <c r="D318" s="1"/>
      <c r="E318" s="1"/>
      <c r="F318" s="1"/>
      <c r="G318" s="1"/>
    </row>
    <row r="319" spans="2:7" ht="18" x14ac:dyDescent="0.35">
      <c r="B319" s="2"/>
      <c r="C319" s="2"/>
      <c r="D319" s="1"/>
      <c r="E319" s="1"/>
      <c r="F319" s="1"/>
      <c r="G319" s="1"/>
    </row>
    <row r="320" spans="2:7" ht="18" x14ac:dyDescent="0.35">
      <c r="B320" s="2"/>
      <c r="C320" s="2"/>
      <c r="D320" s="1"/>
      <c r="E320" s="1"/>
      <c r="F320" s="1"/>
      <c r="G320" s="1"/>
    </row>
    <row r="321" spans="2:7" ht="18" x14ac:dyDescent="0.35">
      <c r="B321" s="2"/>
      <c r="C321" s="2"/>
      <c r="D321" s="1"/>
      <c r="E321" s="1"/>
      <c r="F321" s="1"/>
      <c r="G321" s="1"/>
    </row>
    <row r="322" spans="2:7" ht="18" x14ac:dyDescent="0.35">
      <c r="B322" s="2"/>
      <c r="C322" s="2"/>
      <c r="D322" s="1"/>
      <c r="E322" s="1"/>
      <c r="F322" s="1"/>
      <c r="G322" s="1"/>
    </row>
    <row r="323" spans="2:7" ht="18" x14ac:dyDescent="0.35">
      <c r="B323" s="2"/>
      <c r="C323" s="2"/>
      <c r="D323" s="1"/>
      <c r="E323" s="1"/>
      <c r="F323" s="1"/>
      <c r="G323" s="1"/>
    </row>
    <row r="324" spans="2:7" ht="18" x14ac:dyDescent="0.35">
      <c r="B324" s="2"/>
      <c r="C324" s="2"/>
      <c r="D324" s="1"/>
      <c r="E324" s="1"/>
      <c r="F324" s="1"/>
      <c r="G324" s="1"/>
    </row>
    <row r="325" spans="2:7" ht="18" x14ac:dyDescent="0.35">
      <c r="B325" s="2"/>
      <c r="C325" s="2"/>
      <c r="D325" s="1"/>
      <c r="E325" s="1"/>
      <c r="F325" s="1"/>
      <c r="G325" s="1"/>
    </row>
    <row r="326" spans="2:7" ht="18" x14ac:dyDescent="0.35">
      <c r="B326" s="2"/>
      <c r="C326" s="2"/>
      <c r="D326" s="1"/>
      <c r="E326" s="1"/>
      <c r="F326" s="1"/>
      <c r="G326" s="1"/>
    </row>
    <row r="327" spans="2:7" ht="18" x14ac:dyDescent="0.35">
      <c r="B327" s="2"/>
      <c r="C327" s="2"/>
      <c r="D327" s="1"/>
      <c r="E327" s="1"/>
      <c r="F327" s="1"/>
      <c r="G327" s="1"/>
    </row>
    <row r="328" spans="2:7" ht="18" x14ac:dyDescent="0.35">
      <c r="B328" s="2"/>
      <c r="C328" s="2"/>
      <c r="D328" s="1"/>
      <c r="E328" s="1"/>
      <c r="F328" s="1"/>
      <c r="G328" s="1"/>
    </row>
    <row r="329" spans="2:7" ht="18" x14ac:dyDescent="0.35">
      <c r="B329" s="2"/>
      <c r="C329" s="2"/>
      <c r="D329" s="1"/>
      <c r="E329" s="1"/>
      <c r="F329" s="1"/>
      <c r="G329" s="1"/>
    </row>
    <row r="330" spans="2:7" ht="18" x14ac:dyDescent="0.35">
      <c r="B330" s="2"/>
      <c r="C330" s="2"/>
      <c r="D330" s="1"/>
      <c r="E330" s="1"/>
      <c r="F330" s="1"/>
      <c r="G330" s="1"/>
    </row>
    <row r="331" spans="2:7" ht="18" x14ac:dyDescent="0.35">
      <c r="B331" s="2"/>
      <c r="C331" s="2"/>
      <c r="D331" s="1"/>
      <c r="E331" s="1"/>
      <c r="F331" s="1"/>
      <c r="G331" s="1"/>
    </row>
    <row r="332" spans="2:7" ht="18" x14ac:dyDescent="0.35">
      <c r="B332" s="2"/>
      <c r="C332" s="2"/>
      <c r="D332" s="1"/>
      <c r="E332" s="1"/>
      <c r="F332" s="1"/>
      <c r="G332" s="1"/>
    </row>
    <row r="333" spans="2:7" ht="18" x14ac:dyDescent="0.35">
      <c r="B333" s="2"/>
      <c r="C333" s="2"/>
      <c r="D333" s="1"/>
      <c r="E333" s="1"/>
      <c r="F333" s="1"/>
      <c r="G333" s="1"/>
    </row>
    <row r="334" spans="2:7" ht="18" x14ac:dyDescent="0.35">
      <c r="B334" s="2"/>
      <c r="C334" s="2"/>
      <c r="D334" s="1"/>
      <c r="E334" s="1"/>
      <c r="F334" s="1"/>
      <c r="G334" s="1"/>
    </row>
    <row r="335" spans="2:7" ht="18" x14ac:dyDescent="0.35">
      <c r="B335" s="2"/>
      <c r="C335" s="2"/>
      <c r="D335" s="1"/>
      <c r="E335" s="1"/>
      <c r="F335" s="1"/>
      <c r="G335" s="1"/>
    </row>
    <row r="336" spans="2:7" ht="18" x14ac:dyDescent="0.35">
      <c r="B336" s="2"/>
      <c r="C336" s="2"/>
      <c r="D336" s="1"/>
      <c r="E336" s="1"/>
      <c r="F336" s="1"/>
      <c r="G336" s="1"/>
    </row>
    <row r="337" spans="2:7" ht="18" x14ac:dyDescent="0.35">
      <c r="B337" s="2"/>
      <c r="C337" s="2"/>
      <c r="D337" s="1"/>
      <c r="E337" s="1"/>
      <c r="F337" s="1"/>
      <c r="G337" s="1"/>
    </row>
    <row r="338" spans="2:7" ht="18" x14ac:dyDescent="0.35">
      <c r="B338" s="2"/>
      <c r="C338" s="2"/>
      <c r="D338" s="1"/>
      <c r="E338" s="1"/>
      <c r="F338" s="1"/>
      <c r="G338" s="1"/>
    </row>
    <row r="339" spans="2:7" ht="18" x14ac:dyDescent="0.35">
      <c r="B339" s="2"/>
      <c r="C339" s="2"/>
      <c r="D339" s="1"/>
      <c r="E339" s="1"/>
      <c r="F339" s="1"/>
      <c r="G339" s="1"/>
    </row>
    <row r="340" spans="2:7" ht="18" x14ac:dyDescent="0.35">
      <c r="B340" s="2"/>
      <c r="C340" s="2"/>
      <c r="D340" s="1"/>
      <c r="E340" s="1"/>
      <c r="F340" s="1"/>
      <c r="G340" s="1"/>
    </row>
    <row r="341" spans="2:7" ht="18" x14ac:dyDescent="0.35">
      <c r="B341" s="2"/>
      <c r="C341" s="2"/>
      <c r="D341" s="1"/>
      <c r="E341" s="1"/>
      <c r="F341" s="1"/>
      <c r="G341" s="1"/>
    </row>
    <row r="342" spans="2:7" ht="18" x14ac:dyDescent="0.35">
      <c r="B342" s="2"/>
      <c r="C342" s="2"/>
      <c r="D342" s="1"/>
      <c r="E342" s="1"/>
      <c r="F342" s="1"/>
      <c r="G342" s="1"/>
    </row>
    <row r="343" spans="2:7" ht="18" x14ac:dyDescent="0.35">
      <c r="B343" s="2"/>
      <c r="C343" s="2"/>
      <c r="D343" s="1"/>
      <c r="E343" s="1"/>
      <c r="F343" s="1"/>
      <c r="G343" s="1"/>
    </row>
    <row r="344" spans="2:7" ht="18" x14ac:dyDescent="0.35">
      <c r="B344" s="2"/>
      <c r="C344" s="2"/>
      <c r="D344" s="1"/>
      <c r="E344" s="1"/>
      <c r="F344" s="1"/>
      <c r="G344" s="1"/>
    </row>
    <row r="345" spans="2:7" ht="18" x14ac:dyDescent="0.35">
      <c r="B345" s="2"/>
      <c r="C345" s="2"/>
      <c r="D345" s="1"/>
      <c r="E345" s="1"/>
      <c r="F345" s="1"/>
      <c r="G345" s="1"/>
    </row>
    <row r="346" spans="2:7" ht="18" x14ac:dyDescent="0.35">
      <c r="B346" s="2"/>
      <c r="C346" s="2"/>
      <c r="D346" s="1"/>
      <c r="E346" s="1"/>
      <c r="F346" s="1"/>
      <c r="G346" s="1"/>
    </row>
    <row r="347" spans="2:7" ht="18" x14ac:dyDescent="0.35">
      <c r="B347" s="2"/>
      <c r="C347" s="2"/>
      <c r="D347" s="1"/>
      <c r="E347" s="1"/>
      <c r="F347" s="1"/>
      <c r="G347" s="1"/>
    </row>
    <row r="348" spans="2:7" ht="18" x14ac:dyDescent="0.35">
      <c r="B348" s="2"/>
      <c r="C348" s="2"/>
      <c r="D348" s="1"/>
      <c r="E348" s="1"/>
      <c r="F348" s="1"/>
      <c r="G348" s="1"/>
    </row>
    <row r="349" spans="2:7" ht="18" x14ac:dyDescent="0.35">
      <c r="B349" s="2"/>
      <c r="C349" s="2"/>
      <c r="D349" s="1"/>
      <c r="E349" s="1"/>
      <c r="F349" s="1"/>
      <c r="G349" s="1"/>
    </row>
    <row r="350" spans="2:7" ht="18" x14ac:dyDescent="0.35">
      <c r="B350" s="2"/>
      <c r="C350" s="2"/>
      <c r="D350" s="1"/>
      <c r="E350" s="1"/>
      <c r="F350" s="1"/>
      <c r="G350" s="1"/>
    </row>
    <row r="351" spans="2:7" ht="18" x14ac:dyDescent="0.35">
      <c r="B351" s="2"/>
      <c r="C351" s="2"/>
      <c r="D351" s="1"/>
      <c r="E351" s="1"/>
      <c r="F351" s="1"/>
      <c r="G351" s="1"/>
    </row>
    <row r="352" spans="2:7" ht="18" x14ac:dyDescent="0.35">
      <c r="B352" s="2"/>
      <c r="C352" s="2"/>
      <c r="D352" s="1"/>
      <c r="E352" s="1"/>
      <c r="F352" s="1"/>
      <c r="G352" s="1"/>
    </row>
    <row r="353" spans="2:7" ht="18" x14ac:dyDescent="0.35">
      <c r="B353" s="2"/>
      <c r="C353" s="2"/>
      <c r="D353" s="1"/>
      <c r="E353" s="1"/>
      <c r="F353" s="1"/>
      <c r="G353" s="1"/>
    </row>
    <row r="354" spans="2:7" ht="18" x14ac:dyDescent="0.35">
      <c r="B354" s="2"/>
      <c r="C354" s="2"/>
      <c r="D354" s="1"/>
      <c r="E354" s="1"/>
      <c r="F354" s="1"/>
      <c r="G354" s="1"/>
    </row>
    <row r="355" spans="2:7" ht="18" x14ac:dyDescent="0.35">
      <c r="B355" s="2"/>
      <c r="C355" s="2"/>
      <c r="D355" s="1"/>
      <c r="E355" s="1"/>
      <c r="F355" s="1"/>
      <c r="G355" s="1"/>
    </row>
    <row r="356" spans="2:7" ht="18" x14ac:dyDescent="0.35">
      <c r="B356" s="2"/>
      <c r="C356" s="2"/>
      <c r="D356" s="1"/>
      <c r="E356" s="1"/>
      <c r="F356" s="1"/>
      <c r="G356" s="1"/>
    </row>
    <row r="357" spans="2:7" ht="18" x14ac:dyDescent="0.35">
      <c r="B357" s="2"/>
      <c r="C357" s="2"/>
      <c r="D357" s="1"/>
      <c r="E357" s="1"/>
      <c r="F357" s="1"/>
      <c r="G357" s="1"/>
    </row>
    <row r="358" spans="2:7" ht="18" x14ac:dyDescent="0.35">
      <c r="B358" s="2"/>
      <c r="C358" s="2"/>
      <c r="D358" s="1"/>
      <c r="E358" s="1"/>
      <c r="F358" s="1"/>
      <c r="G358" s="1"/>
    </row>
    <row r="359" spans="2:7" ht="18" x14ac:dyDescent="0.35">
      <c r="B359" s="2"/>
      <c r="C359" s="2"/>
      <c r="D359" s="1"/>
      <c r="E359" s="1"/>
      <c r="F359" s="1"/>
      <c r="G359" s="1"/>
    </row>
    <row r="360" spans="2:7" ht="18" x14ac:dyDescent="0.35">
      <c r="B360" s="2"/>
      <c r="C360" s="2"/>
      <c r="D360" s="1"/>
      <c r="E360" s="1"/>
      <c r="F360" s="1"/>
      <c r="G360" s="1"/>
    </row>
    <row r="361" spans="2:7" ht="18" x14ac:dyDescent="0.35">
      <c r="B361" s="2"/>
      <c r="C361" s="2"/>
      <c r="D361" s="1"/>
      <c r="E361" s="1"/>
      <c r="F361" s="1"/>
      <c r="G361" s="1"/>
    </row>
    <row r="362" spans="2:7" ht="18" x14ac:dyDescent="0.35">
      <c r="B362" s="2"/>
      <c r="C362" s="2"/>
      <c r="D362" s="1"/>
      <c r="E362" s="1"/>
      <c r="F362" s="1"/>
      <c r="G362" s="1"/>
    </row>
    <row r="363" spans="2:7" ht="18" x14ac:dyDescent="0.35">
      <c r="B363" s="2"/>
      <c r="C363" s="2"/>
      <c r="D363" s="1"/>
      <c r="E363" s="1"/>
      <c r="F363" s="1"/>
      <c r="G363" s="1"/>
    </row>
    <row r="364" spans="2:7" ht="18" x14ac:dyDescent="0.35">
      <c r="B364" s="2"/>
      <c r="C364" s="2"/>
      <c r="D364" s="1"/>
      <c r="E364" s="1"/>
      <c r="F364" s="1"/>
      <c r="G364" s="1"/>
    </row>
    <row r="365" spans="2:7" ht="18" x14ac:dyDescent="0.35">
      <c r="B365" s="2"/>
      <c r="C365" s="2"/>
      <c r="D365" s="1"/>
      <c r="E365" s="1"/>
      <c r="F365" s="1"/>
      <c r="G365" s="1"/>
    </row>
    <row r="366" spans="2:7" ht="18" x14ac:dyDescent="0.35">
      <c r="B366" s="2"/>
      <c r="C366" s="2"/>
      <c r="D366" s="1"/>
      <c r="E366" s="1"/>
      <c r="F366" s="1"/>
      <c r="G366" s="1"/>
    </row>
    <row r="367" spans="2:7" ht="18" x14ac:dyDescent="0.35">
      <c r="B367" s="2"/>
      <c r="C367" s="2"/>
      <c r="D367" s="1"/>
      <c r="E367" s="1"/>
      <c r="F367" s="1"/>
      <c r="G367" s="1"/>
    </row>
    <row r="368" spans="2:7" ht="18" x14ac:dyDescent="0.35">
      <c r="B368" s="2"/>
      <c r="C368" s="2"/>
      <c r="D368" s="1"/>
      <c r="E368" s="1"/>
      <c r="F368" s="1"/>
      <c r="G368" s="1"/>
    </row>
    <row r="369" spans="2:7" ht="18" x14ac:dyDescent="0.35">
      <c r="B369" s="2"/>
      <c r="C369" s="2"/>
      <c r="D369" s="1"/>
      <c r="E369" s="1"/>
      <c r="F369" s="1"/>
      <c r="G369" s="1"/>
    </row>
    <row r="370" spans="2:7" ht="18" x14ac:dyDescent="0.35">
      <c r="B370" s="2"/>
      <c r="C370" s="2"/>
      <c r="D370" s="1"/>
      <c r="E370" s="1"/>
      <c r="F370" s="1"/>
      <c r="G370" s="1"/>
    </row>
    <row r="371" spans="2:7" ht="18" x14ac:dyDescent="0.35">
      <c r="B371" s="2"/>
      <c r="C371" s="2"/>
      <c r="D371" s="1"/>
      <c r="E371" s="1"/>
      <c r="F371" s="1"/>
      <c r="G371" s="1"/>
    </row>
    <row r="372" spans="2:7" ht="18" x14ac:dyDescent="0.35">
      <c r="B372" s="2"/>
      <c r="C372" s="2"/>
      <c r="D372" s="1"/>
      <c r="E372" s="1"/>
      <c r="F372" s="1"/>
      <c r="G372" s="1"/>
    </row>
    <row r="373" spans="2:7" ht="18" x14ac:dyDescent="0.35">
      <c r="B373" s="2"/>
      <c r="C373" s="2"/>
      <c r="D373" s="1"/>
      <c r="E373" s="1"/>
      <c r="F373" s="1"/>
      <c r="G373" s="1"/>
    </row>
    <row r="374" spans="2:7" ht="18" x14ac:dyDescent="0.35">
      <c r="B374" s="2"/>
      <c r="C374" s="2"/>
      <c r="D374" s="1"/>
      <c r="E374" s="1"/>
      <c r="F374" s="1"/>
      <c r="G374" s="1"/>
    </row>
    <row r="375" spans="2:7" ht="18" x14ac:dyDescent="0.35">
      <c r="B375" s="2"/>
      <c r="C375" s="2"/>
      <c r="D375" s="1"/>
      <c r="E375" s="1"/>
      <c r="F375" s="1"/>
      <c r="G375" s="1"/>
    </row>
    <row r="376" spans="2:7" ht="18" x14ac:dyDescent="0.35">
      <c r="B376" s="2"/>
      <c r="C376" s="2"/>
      <c r="D376" s="1"/>
      <c r="E376" s="1"/>
      <c r="F376" s="1"/>
      <c r="G376" s="1"/>
    </row>
    <row r="377" spans="2:7" ht="18" x14ac:dyDescent="0.35">
      <c r="B377" s="2"/>
      <c r="C377" s="2"/>
      <c r="D377" s="1"/>
      <c r="E377" s="1"/>
      <c r="F377" s="1"/>
      <c r="G377" s="1"/>
    </row>
    <row r="378" spans="2:7" ht="18" x14ac:dyDescent="0.35">
      <c r="B378" s="2"/>
      <c r="C378" s="2"/>
      <c r="D378" s="1"/>
      <c r="E378" s="1"/>
      <c r="F378" s="1"/>
      <c r="G378" s="1"/>
    </row>
    <row r="379" spans="2:7" ht="18" x14ac:dyDescent="0.35">
      <c r="B379" s="2"/>
      <c r="C379" s="2"/>
      <c r="D379" s="1"/>
      <c r="E379" s="1"/>
      <c r="F379" s="1"/>
      <c r="G379" s="1"/>
    </row>
    <row r="380" spans="2:7" ht="18" x14ac:dyDescent="0.35">
      <c r="B380" s="2"/>
      <c r="C380" s="2"/>
      <c r="D380" s="1"/>
      <c r="E380" s="1"/>
      <c r="F380" s="1"/>
      <c r="G380" s="1"/>
    </row>
    <row r="381" spans="2:7" ht="18" x14ac:dyDescent="0.35">
      <c r="B381" s="2"/>
      <c r="C381" s="2"/>
      <c r="D381" s="1"/>
      <c r="E381" s="1"/>
      <c r="F381" s="1"/>
      <c r="G381" s="1"/>
    </row>
    <row r="382" spans="2:7" ht="18" x14ac:dyDescent="0.35">
      <c r="B382" s="2"/>
      <c r="C382" s="2"/>
      <c r="D382" s="1"/>
      <c r="E382" s="1"/>
      <c r="F382" s="1"/>
      <c r="G382" s="1"/>
    </row>
    <row r="383" spans="2:7" ht="18" x14ac:dyDescent="0.35">
      <c r="B383" s="2"/>
      <c r="C383" s="2"/>
      <c r="D383" s="1"/>
      <c r="E383" s="1"/>
      <c r="F383" s="1"/>
      <c r="G383" s="1"/>
    </row>
    <row r="384" spans="2:7" ht="18" x14ac:dyDescent="0.35">
      <c r="B384" s="2"/>
      <c r="C384" s="2"/>
      <c r="D384" s="1"/>
      <c r="E384" s="1"/>
      <c r="F384" s="1"/>
      <c r="G384" s="1"/>
    </row>
    <row r="385" spans="2:7" ht="18" x14ac:dyDescent="0.35">
      <c r="B385" s="2"/>
      <c r="C385" s="2"/>
      <c r="D385" s="1"/>
      <c r="E385" s="1"/>
      <c r="F385" s="1"/>
      <c r="G385" s="1"/>
    </row>
    <row r="386" spans="2:7" ht="18" x14ac:dyDescent="0.35">
      <c r="B386" s="2"/>
      <c r="C386" s="2"/>
      <c r="D386" s="1"/>
      <c r="E386" s="1"/>
      <c r="F386" s="1"/>
      <c r="G386" s="1"/>
    </row>
    <row r="387" spans="2:7" ht="18" x14ac:dyDescent="0.35">
      <c r="B387" s="2"/>
      <c r="C387" s="2"/>
      <c r="D387" s="1"/>
      <c r="E387" s="1"/>
      <c r="F387" s="1"/>
      <c r="G387" s="1"/>
    </row>
    <row r="388" spans="2:7" ht="18" x14ac:dyDescent="0.35">
      <c r="B388" s="2"/>
      <c r="C388" s="2"/>
      <c r="D388" s="1"/>
      <c r="E388" s="1"/>
      <c r="F388" s="1"/>
      <c r="G388" s="1"/>
    </row>
    <row r="389" spans="2:7" ht="18" x14ac:dyDescent="0.35">
      <c r="B389" s="2"/>
      <c r="C389" s="2"/>
      <c r="D389" s="1"/>
      <c r="E389" s="1"/>
      <c r="F389" s="1"/>
      <c r="G389" s="1"/>
    </row>
    <row r="390" spans="2:7" ht="18" x14ac:dyDescent="0.35">
      <c r="B390" s="2"/>
      <c r="C390" s="2"/>
      <c r="D390" s="1"/>
      <c r="E390" s="1"/>
      <c r="F390" s="1"/>
      <c r="G390" s="1"/>
    </row>
    <row r="391" spans="2:7" ht="18" x14ac:dyDescent="0.35">
      <c r="B391" s="2"/>
      <c r="C391" s="2"/>
      <c r="D391" s="1"/>
      <c r="E391" s="1"/>
      <c r="F391" s="1"/>
      <c r="G391" s="1"/>
    </row>
    <row r="392" spans="2:7" ht="18" x14ac:dyDescent="0.35">
      <c r="B392" s="2"/>
      <c r="C392" s="2"/>
      <c r="D392" s="1"/>
      <c r="E392" s="1"/>
      <c r="F392" s="1"/>
      <c r="G392" s="1"/>
    </row>
    <row r="393" spans="2:7" ht="18" x14ac:dyDescent="0.35">
      <c r="B393" s="2"/>
      <c r="C393" s="2"/>
      <c r="D393" s="1"/>
      <c r="E393" s="1"/>
      <c r="F393" s="1"/>
      <c r="G393" s="1"/>
    </row>
    <row r="394" spans="2:7" ht="18" x14ac:dyDescent="0.35">
      <c r="B394" s="2"/>
      <c r="C394" s="2"/>
      <c r="D394" s="1"/>
      <c r="E394" s="1"/>
      <c r="F394" s="1"/>
      <c r="G394" s="1"/>
    </row>
    <row r="395" spans="2:7" ht="18" x14ac:dyDescent="0.35">
      <c r="B395" s="2"/>
      <c r="C395" s="2"/>
      <c r="D395" s="1"/>
      <c r="E395" s="1"/>
      <c r="F395" s="1"/>
      <c r="G395" s="1"/>
    </row>
    <row r="396" spans="2:7" ht="18" x14ac:dyDescent="0.35">
      <c r="B396" s="2"/>
      <c r="C396" s="2"/>
      <c r="D396" s="1"/>
      <c r="E396" s="1"/>
      <c r="F396" s="1"/>
      <c r="G396" s="1"/>
    </row>
    <row r="397" spans="2:7" ht="18" x14ac:dyDescent="0.35">
      <c r="B397" s="2"/>
      <c r="C397" s="2"/>
      <c r="D397" s="1"/>
      <c r="E397" s="1"/>
      <c r="F397" s="1"/>
      <c r="G397" s="1"/>
    </row>
    <row r="398" spans="2:7" ht="18" x14ac:dyDescent="0.35">
      <c r="B398" s="2"/>
      <c r="C398" s="2"/>
      <c r="D398" s="1"/>
      <c r="E398" s="1"/>
      <c r="F398" s="1"/>
      <c r="G398" s="1"/>
    </row>
    <row r="399" spans="2:7" ht="18" x14ac:dyDescent="0.35">
      <c r="B399" s="2"/>
      <c r="C399" s="2"/>
      <c r="D399" s="1"/>
      <c r="E399" s="1"/>
      <c r="F399" s="1"/>
      <c r="G399" s="1"/>
    </row>
    <row r="400" spans="2:7" ht="18" x14ac:dyDescent="0.35">
      <c r="B400" s="2"/>
      <c r="C400" s="2"/>
      <c r="D400" s="1"/>
      <c r="E400" s="1"/>
      <c r="F400" s="1"/>
      <c r="G400" s="1"/>
    </row>
    <row r="401" spans="2:7" ht="18" x14ac:dyDescent="0.35">
      <c r="B401" s="2"/>
      <c r="C401" s="2"/>
      <c r="D401" s="1"/>
      <c r="E401" s="1"/>
      <c r="F401" s="1"/>
      <c r="G401" s="1"/>
    </row>
    <row r="402" spans="2:7" ht="18" x14ac:dyDescent="0.35">
      <c r="B402" s="2"/>
      <c r="C402" s="2"/>
      <c r="D402" s="1"/>
      <c r="E402" s="1"/>
      <c r="F402" s="1"/>
      <c r="G402" s="1"/>
    </row>
    <row r="403" spans="2:7" ht="18" x14ac:dyDescent="0.35">
      <c r="B403" s="2"/>
      <c r="C403" s="2"/>
      <c r="D403" s="1"/>
      <c r="E403" s="1"/>
      <c r="F403" s="1"/>
      <c r="G403" s="1"/>
    </row>
    <row r="404" spans="2:7" ht="18" x14ac:dyDescent="0.35">
      <c r="B404" s="2"/>
      <c r="C404" s="2"/>
      <c r="D404" s="1"/>
      <c r="E404" s="1"/>
      <c r="F404" s="1"/>
      <c r="G404" s="1"/>
    </row>
    <row r="405" spans="2:7" ht="18" x14ac:dyDescent="0.35">
      <c r="B405" s="2"/>
      <c r="C405" s="2"/>
      <c r="D405" s="1"/>
      <c r="E405" s="1"/>
      <c r="F405" s="1"/>
      <c r="G405" s="1"/>
    </row>
    <row r="406" spans="2:7" ht="18" x14ac:dyDescent="0.35">
      <c r="B406" s="2"/>
      <c r="C406" s="2"/>
      <c r="D406" s="1"/>
      <c r="E406" s="1"/>
      <c r="F406" s="1"/>
      <c r="G406" s="1"/>
    </row>
    <row r="407" spans="2:7" ht="18" x14ac:dyDescent="0.35">
      <c r="B407" s="2"/>
      <c r="C407" s="2"/>
      <c r="D407" s="1"/>
      <c r="E407" s="1"/>
      <c r="F407" s="1"/>
      <c r="G407" s="1"/>
    </row>
    <row r="408" spans="2:7" ht="18" x14ac:dyDescent="0.35">
      <c r="B408" s="2"/>
      <c r="C408" s="2"/>
      <c r="D408" s="1"/>
      <c r="E408" s="1"/>
      <c r="F408" s="1"/>
      <c r="G408" s="1"/>
    </row>
    <row r="409" spans="2:7" ht="18" x14ac:dyDescent="0.35">
      <c r="B409" s="2"/>
      <c r="C409" s="2"/>
      <c r="D409" s="1"/>
      <c r="E409" s="1"/>
      <c r="F409" s="1"/>
      <c r="G409" s="1"/>
    </row>
    <row r="410" spans="2:7" ht="18" x14ac:dyDescent="0.35">
      <c r="B410" s="2"/>
      <c r="C410" s="2"/>
      <c r="D410" s="1"/>
      <c r="E410" s="1"/>
      <c r="F410" s="1"/>
      <c r="G410" s="1"/>
    </row>
    <row r="411" spans="2:7" ht="18" x14ac:dyDescent="0.35">
      <c r="B411" s="2"/>
      <c r="C411" s="2"/>
      <c r="D411" s="1"/>
      <c r="E411" s="1"/>
      <c r="F411" s="1"/>
      <c r="G411" s="1"/>
    </row>
    <row r="412" spans="2:7" ht="18" x14ac:dyDescent="0.35">
      <c r="B412" s="2"/>
      <c r="C412" s="2"/>
      <c r="D412" s="1"/>
      <c r="E412" s="1"/>
      <c r="F412" s="1"/>
      <c r="G412" s="1"/>
    </row>
    <row r="413" spans="2:7" ht="18" x14ac:dyDescent="0.35">
      <c r="B413" s="2"/>
      <c r="C413" s="2"/>
      <c r="D413" s="1"/>
      <c r="E413" s="1"/>
      <c r="F413" s="1"/>
      <c r="G413" s="1"/>
    </row>
    <row r="414" spans="2:7" ht="18" x14ac:dyDescent="0.35">
      <c r="B414" s="2"/>
      <c r="C414" s="2"/>
      <c r="D414" s="1"/>
      <c r="E414" s="1"/>
      <c r="F414" s="1"/>
      <c r="G414" s="1"/>
    </row>
    <row r="415" spans="2:7" ht="18" x14ac:dyDescent="0.35">
      <c r="B415" s="2"/>
      <c r="C415" s="2"/>
      <c r="D415" s="1"/>
      <c r="E415" s="1"/>
      <c r="F415" s="1"/>
      <c r="G415" s="1"/>
    </row>
    <row r="416" spans="2:7" ht="18" x14ac:dyDescent="0.35">
      <c r="B416" s="2"/>
      <c r="C416" s="2"/>
      <c r="D416" s="1"/>
      <c r="E416" s="1"/>
      <c r="F416" s="1"/>
      <c r="G416" s="1"/>
    </row>
    <row r="417" spans="2:7" ht="18" x14ac:dyDescent="0.35">
      <c r="B417" s="2"/>
      <c r="C417" s="2"/>
      <c r="D417" s="1"/>
      <c r="E417" s="1"/>
      <c r="F417" s="1"/>
      <c r="G417" s="1"/>
    </row>
    <row r="418" spans="2:7" ht="18" x14ac:dyDescent="0.35">
      <c r="B418" s="2"/>
      <c r="C418" s="2"/>
      <c r="D418" s="1"/>
      <c r="E418" s="1"/>
      <c r="F418" s="1"/>
      <c r="G418" s="1"/>
    </row>
    <row r="419" spans="2:7" ht="18" x14ac:dyDescent="0.35">
      <c r="B419" s="2"/>
      <c r="C419" s="2"/>
      <c r="D419" s="1"/>
      <c r="E419" s="1"/>
      <c r="F419" s="1"/>
      <c r="G419" s="1"/>
    </row>
    <row r="420" spans="2:7" ht="18" x14ac:dyDescent="0.35">
      <c r="B420" s="2"/>
      <c r="C420" s="2"/>
      <c r="D420" s="1"/>
      <c r="E420" s="1"/>
      <c r="F420" s="1"/>
      <c r="G420" s="1"/>
    </row>
    <row r="421" spans="2:7" ht="18" x14ac:dyDescent="0.35">
      <c r="B421" s="2"/>
      <c r="C421" s="2"/>
      <c r="D421" s="1"/>
      <c r="E421" s="1"/>
      <c r="F421" s="1"/>
      <c r="G421" s="1"/>
    </row>
    <row r="422" spans="2:7" ht="18" x14ac:dyDescent="0.35">
      <c r="B422" s="2"/>
      <c r="C422" s="2"/>
      <c r="D422" s="1"/>
      <c r="E422" s="1"/>
      <c r="F422" s="1"/>
      <c r="G422" s="1"/>
    </row>
    <row r="423" spans="2:7" ht="18" x14ac:dyDescent="0.35">
      <c r="B423" s="2"/>
      <c r="C423" s="2"/>
      <c r="D423" s="1"/>
      <c r="E423" s="1"/>
      <c r="F423" s="1"/>
      <c r="G423" s="1"/>
    </row>
    <row r="424" spans="2:7" ht="18" x14ac:dyDescent="0.35">
      <c r="B424" s="2"/>
      <c r="C424" s="2"/>
      <c r="D424" s="1"/>
      <c r="E424" s="1"/>
      <c r="F424" s="1"/>
      <c r="G424" s="1"/>
    </row>
    <row r="425" spans="2:7" ht="18" x14ac:dyDescent="0.35">
      <c r="B425" s="2"/>
      <c r="C425" s="2"/>
      <c r="D425" s="1"/>
      <c r="E425" s="1"/>
      <c r="F425" s="1"/>
      <c r="G425" s="1"/>
    </row>
    <row r="426" spans="2:7" ht="18" x14ac:dyDescent="0.35">
      <c r="B426" s="2"/>
      <c r="C426" s="2"/>
      <c r="D426" s="1"/>
      <c r="E426" s="1"/>
      <c r="F426" s="1"/>
      <c r="G426" s="1"/>
    </row>
    <row r="427" spans="2:7" ht="18" x14ac:dyDescent="0.35">
      <c r="B427" s="2"/>
      <c r="C427" s="2"/>
      <c r="D427" s="1"/>
      <c r="E427" s="1"/>
      <c r="F427" s="1"/>
      <c r="G427" s="1"/>
    </row>
    <row r="428" spans="2:7" ht="18" x14ac:dyDescent="0.35">
      <c r="B428" s="2"/>
      <c r="C428" s="2"/>
      <c r="D428" s="1"/>
      <c r="E428" s="1"/>
      <c r="F428" s="1"/>
      <c r="G428" s="1"/>
    </row>
    <row r="429" spans="2:7" ht="18" x14ac:dyDescent="0.35">
      <c r="B429" s="2"/>
      <c r="C429" s="2"/>
      <c r="D429" s="1"/>
      <c r="E429" s="1"/>
      <c r="F429" s="1"/>
      <c r="G429" s="1"/>
    </row>
    <row r="430" spans="2:7" ht="18" x14ac:dyDescent="0.35">
      <c r="B430" s="2"/>
      <c r="C430" s="2"/>
      <c r="D430" s="1"/>
      <c r="E430" s="1"/>
      <c r="F430" s="1"/>
      <c r="G430" s="1"/>
    </row>
    <row r="431" spans="2:7" ht="18" x14ac:dyDescent="0.35">
      <c r="B431" s="2"/>
      <c r="C431" s="2"/>
      <c r="D431" s="1"/>
      <c r="E431" s="1"/>
      <c r="F431" s="1"/>
      <c r="G431" s="1"/>
    </row>
    <row r="432" spans="2:7" ht="18" x14ac:dyDescent="0.35">
      <c r="B432" s="2"/>
      <c r="C432" s="2"/>
      <c r="D432" s="1"/>
      <c r="E432" s="1"/>
      <c r="F432" s="1"/>
      <c r="G432" s="1"/>
    </row>
    <row r="433" spans="2:7" ht="18" x14ac:dyDescent="0.35">
      <c r="B433" s="2"/>
      <c r="C433" s="2"/>
      <c r="D433" s="1"/>
      <c r="E433" s="1"/>
      <c r="F433" s="1"/>
      <c r="G433" s="1"/>
    </row>
    <row r="434" spans="2:7" ht="18" x14ac:dyDescent="0.35">
      <c r="B434" s="2"/>
      <c r="C434" s="2"/>
      <c r="D434" s="1"/>
      <c r="E434" s="1"/>
      <c r="F434" s="1"/>
      <c r="G434" s="1"/>
    </row>
    <row r="435" spans="2:7" ht="18" x14ac:dyDescent="0.35">
      <c r="B435" s="2"/>
      <c r="C435" s="2"/>
      <c r="D435" s="1"/>
      <c r="E435" s="1"/>
      <c r="F435" s="1"/>
      <c r="G435" s="1"/>
    </row>
    <row r="436" spans="2:7" ht="18" x14ac:dyDescent="0.35">
      <c r="B436" s="2"/>
      <c r="C436" s="2"/>
      <c r="D436" s="1"/>
      <c r="E436" s="1"/>
      <c r="F436" s="1"/>
      <c r="G436" s="1"/>
    </row>
    <row r="437" spans="2:7" ht="18" x14ac:dyDescent="0.35">
      <c r="B437" s="2"/>
      <c r="C437" s="2"/>
      <c r="D437" s="1"/>
      <c r="E437" s="1"/>
      <c r="F437" s="1"/>
      <c r="G437" s="1"/>
    </row>
    <row r="438" spans="2:7" ht="18" x14ac:dyDescent="0.35">
      <c r="B438" s="2"/>
      <c r="C438" s="2"/>
      <c r="D438" s="1"/>
      <c r="E438" s="1"/>
      <c r="F438" s="1"/>
      <c r="G438" s="1"/>
    </row>
    <row r="439" spans="2:7" ht="18" x14ac:dyDescent="0.35">
      <c r="B439" s="2"/>
      <c r="C439" s="2"/>
      <c r="D439" s="1"/>
      <c r="E439" s="1"/>
      <c r="F439" s="1"/>
      <c r="G439" s="1"/>
    </row>
    <row r="440" spans="2:7" ht="18" x14ac:dyDescent="0.35">
      <c r="B440" s="2"/>
      <c r="C440" s="2"/>
      <c r="D440" s="1"/>
      <c r="E440" s="1"/>
      <c r="F440" s="1"/>
      <c r="G440" s="1"/>
    </row>
    <row r="441" spans="2:7" ht="18" x14ac:dyDescent="0.35">
      <c r="B441" s="2"/>
      <c r="C441" s="2"/>
      <c r="D441" s="1"/>
      <c r="E441" s="1"/>
      <c r="F441" s="1"/>
      <c r="G441" s="1"/>
    </row>
    <row r="442" spans="2:7" ht="18" x14ac:dyDescent="0.35">
      <c r="B442" s="2"/>
      <c r="C442" s="2"/>
      <c r="D442" s="1"/>
      <c r="E442" s="1"/>
      <c r="F442" s="1"/>
      <c r="G442" s="1"/>
    </row>
    <row r="443" spans="2:7" ht="18" x14ac:dyDescent="0.35">
      <c r="B443" s="2"/>
      <c r="C443" s="2"/>
      <c r="D443" s="1"/>
      <c r="E443" s="1"/>
      <c r="F443" s="1"/>
      <c r="G443" s="1"/>
    </row>
    <row r="444" spans="2:7" ht="18" x14ac:dyDescent="0.35">
      <c r="B444" s="2"/>
      <c r="C444" s="2"/>
      <c r="D444" s="1"/>
      <c r="E444" s="1"/>
      <c r="F444" s="1"/>
      <c r="G444" s="1"/>
    </row>
    <row r="445" spans="2:7" ht="18" x14ac:dyDescent="0.35">
      <c r="B445" s="2"/>
      <c r="C445" s="2"/>
      <c r="D445" s="1"/>
      <c r="E445" s="1"/>
      <c r="F445" s="1"/>
      <c r="G445" s="1"/>
    </row>
    <row r="446" spans="2:7" ht="18" x14ac:dyDescent="0.35">
      <c r="B446" s="2"/>
      <c r="C446" s="2"/>
      <c r="D446" s="1"/>
      <c r="E446" s="1"/>
      <c r="F446" s="1"/>
      <c r="G446" s="1"/>
    </row>
    <row r="447" spans="2:7" ht="18" x14ac:dyDescent="0.35">
      <c r="B447" s="2"/>
      <c r="C447" s="2"/>
      <c r="D447" s="1"/>
      <c r="E447" s="1"/>
      <c r="F447" s="1"/>
      <c r="G447" s="1"/>
    </row>
    <row r="448" spans="2:7" ht="18" x14ac:dyDescent="0.35">
      <c r="B448" s="2"/>
      <c r="C448" s="2"/>
      <c r="D448" s="1"/>
      <c r="E448" s="1"/>
      <c r="F448" s="1"/>
      <c r="G448" s="1"/>
    </row>
    <row r="449" spans="2:7" ht="18" x14ac:dyDescent="0.35">
      <c r="B449" s="2"/>
      <c r="C449" s="2"/>
      <c r="D449" s="1"/>
      <c r="E449" s="1"/>
      <c r="F449" s="1"/>
      <c r="G449" s="1"/>
    </row>
    <row r="450" spans="2:7" ht="18" x14ac:dyDescent="0.35">
      <c r="B450" s="2"/>
      <c r="C450" s="2"/>
      <c r="D450" s="1"/>
      <c r="E450" s="1"/>
      <c r="F450" s="1"/>
      <c r="G450" s="1"/>
    </row>
    <row r="451" spans="2:7" ht="18" x14ac:dyDescent="0.35">
      <c r="B451" s="2"/>
      <c r="C451" s="2"/>
      <c r="D451" s="1"/>
      <c r="E451" s="1"/>
      <c r="F451" s="1"/>
      <c r="G451" s="1"/>
    </row>
    <row r="452" spans="2:7" ht="18" x14ac:dyDescent="0.35">
      <c r="B452" s="2"/>
      <c r="C452" s="2"/>
      <c r="D452" s="1"/>
      <c r="E452" s="1"/>
      <c r="F452" s="1"/>
      <c r="G452" s="1"/>
    </row>
    <row r="453" spans="2:7" ht="18" x14ac:dyDescent="0.35">
      <c r="B453" s="2"/>
      <c r="C453" s="2"/>
      <c r="D453" s="1"/>
      <c r="E453" s="1"/>
      <c r="F453" s="1"/>
      <c r="G453" s="1"/>
    </row>
    <row r="454" spans="2:7" ht="18" x14ac:dyDescent="0.35">
      <c r="B454" s="2"/>
      <c r="C454" s="2"/>
      <c r="D454" s="1"/>
      <c r="E454" s="1"/>
      <c r="F454" s="1"/>
      <c r="G454" s="1"/>
    </row>
    <row r="455" spans="2:7" ht="18" x14ac:dyDescent="0.35">
      <c r="B455" s="2"/>
      <c r="C455" s="2"/>
      <c r="D455" s="1"/>
      <c r="E455" s="1"/>
      <c r="F455" s="1"/>
      <c r="G455" s="1"/>
    </row>
    <row r="456" spans="2:7" ht="18" x14ac:dyDescent="0.35">
      <c r="B456" s="2"/>
      <c r="C456" s="2"/>
      <c r="D456" s="1"/>
      <c r="E456" s="1"/>
      <c r="F456" s="1"/>
      <c r="G456" s="1"/>
    </row>
    <row r="457" spans="2:7" ht="18" x14ac:dyDescent="0.35">
      <c r="B457" s="2"/>
      <c r="C457" s="2"/>
      <c r="D457" s="1"/>
      <c r="E457" s="1"/>
      <c r="F457" s="1"/>
      <c r="G457" s="1"/>
    </row>
    <row r="458" spans="2:7" ht="18" x14ac:dyDescent="0.35">
      <c r="B458" s="2"/>
      <c r="C458" s="2"/>
      <c r="D458" s="1"/>
      <c r="E458" s="1"/>
      <c r="F458" s="1"/>
      <c r="G458" s="1"/>
    </row>
    <row r="459" spans="2:7" ht="18" x14ac:dyDescent="0.35">
      <c r="B459" s="2"/>
      <c r="C459" s="2"/>
      <c r="D459" s="1"/>
      <c r="E459" s="1"/>
      <c r="F459" s="1"/>
      <c r="G459" s="1"/>
    </row>
    <row r="460" spans="2:7" ht="18" x14ac:dyDescent="0.35">
      <c r="B460" s="2"/>
      <c r="C460" s="2"/>
      <c r="D460" s="1"/>
      <c r="E460" s="1"/>
      <c r="F460" s="1"/>
      <c r="G460" s="1"/>
    </row>
    <row r="461" spans="2:7" ht="18" x14ac:dyDescent="0.35">
      <c r="B461" s="2"/>
      <c r="C461" s="2"/>
      <c r="D461" s="1"/>
      <c r="E461" s="1"/>
      <c r="F461" s="1"/>
      <c r="G461" s="1"/>
    </row>
    <row r="462" spans="2:7" ht="18" x14ac:dyDescent="0.35">
      <c r="B462" s="2"/>
      <c r="C462" s="2"/>
      <c r="D462" s="1"/>
      <c r="E462" s="1"/>
      <c r="F462" s="1"/>
      <c r="G462" s="1"/>
    </row>
    <row r="463" spans="2:7" ht="18" x14ac:dyDescent="0.35">
      <c r="B463" s="2"/>
      <c r="C463" s="2"/>
      <c r="D463" s="1"/>
      <c r="E463" s="1"/>
      <c r="F463" s="1"/>
      <c r="G463" s="1"/>
    </row>
    <row r="464" spans="2:7" ht="18" x14ac:dyDescent="0.35">
      <c r="B464" s="2"/>
      <c r="C464" s="2"/>
      <c r="D464" s="1"/>
      <c r="E464" s="1"/>
      <c r="F464" s="1"/>
      <c r="G464" s="1"/>
    </row>
    <row r="465" spans="2:7" ht="18" x14ac:dyDescent="0.35">
      <c r="B465" s="2"/>
      <c r="C465" s="2"/>
      <c r="D465" s="1"/>
      <c r="E465" s="1"/>
      <c r="F465" s="1"/>
      <c r="G465" s="1"/>
    </row>
    <row r="466" spans="2:7" ht="18" x14ac:dyDescent="0.35">
      <c r="B466" s="2"/>
      <c r="C466" s="2"/>
      <c r="D466" s="1"/>
      <c r="E466" s="1"/>
      <c r="F466" s="1"/>
      <c r="G466" s="1"/>
    </row>
    <row r="467" spans="2:7" ht="18" x14ac:dyDescent="0.35">
      <c r="B467" s="2"/>
      <c r="C467" s="2"/>
      <c r="D467" s="1"/>
      <c r="E467" s="1"/>
      <c r="F467" s="1"/>
      <c r="G467" s="1"/>
    </row>
    <row r="468" spans="2:7" ht="18" x14ac:dyDescent="0.35">
      <c r="B468" s="2"/>
      <c r="C468" s="2"/>
      <c r="D468" s="1"/>
      <c r="E468" s="1"/>
      <c r="F468" s="1"/>
      <c r="G468" s="1"/>
    </row>
    <row r="469" spans="2:7" ht="18" x14ac:dyDescent="0.35">
      <c r="B469" s="2"/>
      <c r="C469" s="2"/>
      <c r="D469" s="1"/>
      <c r="E469" s="1"/>
      <c r="F469" s="1"/>
      <c r="G469" s="1"/>
    </row>
    <row r="470" spans="2:7" ht="18" x14ac:dyDescent="0.35">
      <c r="B470" s="2"/>
      <c r="C470" s="2"/>
      <c r="D470" s="1"/>
      <c r="E470" s="1"/>
      <c r="F470" s="1"/>
      <c r="G470" s="1"/>
    </row>
    <row r="471" spans="2:7" ht="18" x14ac:dyDescent="0.35">
      <c r="B471" s="2"/>
      <c r="C471" s="2"/>
      <c r="D471" s="1"/>
      <c r="E471" s="1"/>
      <c r="F471" s="1"/>
      <c r="G471" s="1"/>
    </row>
    <row r="472" spans="2:7" ht="18" x14ac:dyDescent="0.35">
      <c r="B472" s="2"/>
      <c r="C472" s="2"/>
      <c r="D472" s="1"/>
      <c r="E472" s="1"/>
      <c r="F472" s="1"/>
      <c r="G472" s="1"/>
    </row>
    <row r="473" spans="2:7" ht="18" x14ac:dyDescent="0.35">
      <c r="B473" s="2"/>
      <c r="C473" s="2"/>
      <c r="D473" s="1"/>
      <c r="E473" s="1"/>
      <c r="F473" s="1"/>
      <c r="G473" s="1"/>
    </row>
    <row r="474" spans="2:7" ht="18" x14ac:dyDescent="0.35">
      <c r="B474" s="2"/>
      <c r="C474" s="2"/>
      <c r="D474" s="1"/>
      <c r="E474" s="1"/>
      <c r="F474" s="1"/>
      <c r="G474" s="1"/>
    </row>
    <row r="475" spans="2:7" ht="18" x14ac:dyDescent="0.35">
      <c r="B475" s="2"/>
      <c r="C475" s="2"/>
      <c r="D475" s="1"/>
      <c r="E475" s="1"/>
      <c r="F475" s="1"/>
      <c r="G475" s="1"/>
    </row>
    <row r="476" spans="2:7" ht="18" x14ac:dyDescent="0.35">
      <c r="B476" s="2"/>
      <c r="C476" s="2"/>
      <c r="D476" s="1"/>
      <c r="E476" s="1"/>
      <c r="F476" s="1"/>
      <c r="G476" s="1"/>
    </row>
    <row r="477" spans="2:7" ht="18" x14ac:dyDescent="0.35">
      <c r="B477" s="2"/>
      <c r="C477" s="2"/>
      <c r="D477" s="1"/>
      <c r="E477" s="1"/>
      <c r="F477" s="1"/>
      <c r="G477" s="1"/>
    </row>
    <row r="478" spans="2:7" ht="18" x14ac:dyDescent="0.35">
      <c r="B478" s="2"/>
      <c r="C478" s="2"/>
      <c r="D478" s="1"/>
      <c r="E478" s="1"/>
      <c r="F478" s="1"/>
      <c r="G478" s="1"/>
    </row>
    <row r="479" spans="2:7" ht="18" x14ac:dyDescent="0.35">
      <c r="B479" s="2"/>
      <c r="C479" s="2"/>
      <c r="D479" s="1"/>
      <c r="E479" s="1"/>
      <c r="F479" s="1"/>
      <c r="G479" s="1"/>
    </row>
    <row r="480" spans="2:7" ht="18" x14ac:dyDescent="0.35">
      <c r="B480" s="2"/>
      <c r="C480" s="2"/>
      <c r="D480" s="1"/>
      <c r="E480" s="1"/>
      <c r="F480" s="1"/>
      <c r="G480" s="1"/>
    </row>
    <row r="481" spans="2:7" ht="18" x14ac:dyDescent="0.35">
      <c r="B481" s="2"/>
      <c r="C481" s="2"/>
      <c r="D481" s="1"/>
      <c r="E481" s="1"/>
      <c r="F481" s="1"/>
      <c r="G481" s="1"/>
    </row>
    <row r="482" spans="2:7" ht="18" x14ac:dyDescent="0.35">
      <c r="B482" s="2"/>
      <c r="C482" s="2"/>
      <c r="D482" s="1"/>
      <c r="E482" s="1"/>
      <c r="F482" s="1"/>
      <c r="G482" s="1"/>
    </row>
    <row r="483" spans="2:7" ht="18" x14ac:dyDescent="0.35">
      <c r="B483" s="2"/>
      <c r="C483" s="2"/>
      <c r="D483" s="1"/>
      <c r="E483" s="1"/>
      <c r="F483" s="1"/>
      <c r="G483" s="1"/>
    </row>
    <row r="484" spans="2:7" ht="18" x14ac:dyDescent="0.35">
      <c r="B484" s="2"/>
      <c r="C484" s="2"/>
      <c r="D484" s="1"/>
      <c r="E484" s="1"/>
      <c r="F484" s="1"/>
      <c r="G484" s="1"/>
    </row>
    <row r="485" spans="2:7" ht="18" x14ac:dyDescent="0.35">
      <c r="B485" s="2"/>
      <c r="C485" s="2"/>
      <c r="D485" s="1"/>
      <c r="E485" s="1"/>
      <c r="F485" s="1"/>
      <c r="G485" s="1"/>
    </row>
    <row r="486" spans="2:7" ht="18" x14ac:dyDescent="0.35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D8" sqref="D8"/>
    </sheetView>
  </sheetViews>
  <sheetFormatPr defaultRowHeight="14.4" x14ac:dyDescent="0.3"/>
  <cols>
    <col min="1" max="1" width="49.44140625" customWidth="1"/>
    <col min="2" max="4" width="18.6640625" customWidth="1"/>
  </cols>
  <sheetData>
    <row r="1" spans="1:4" ht="18.75" customHeight="1" x14ac:dyDescent="0.3">
      <c r="A1" s="89" t="s">
        <v>235</v>
      </c>
      <c r="B1" s="89"/>
      <c r="C1" s="89"/>
      <c r="D1" s="89"/>
    </row>
    <row r="2" spans="1:4" ht="94.5" customHeight="1" x14ac:dyDescent="0.3">
      <c r="A2" s="74" t="s">
        <v>233</v>
      </c>
      <c r="B2" s="87" t="s">
        <v>205</v>
      </c>
      <c r="C2" s="87" t="s">
        <v>206</v>
      </c>
      <c r="D2" s="87" t="s">
        <v>179</v>
      </c>
    </row>
    <row r="3" spans="1:4" ht="37.5" customHeight="1" x14ac:dyDescent="0.3">
      <c r="A3" s="70" t="s">
        <v>54</v>
      </c>
      <c r="B3" s="101">
        <v>3</v>
      </c>
      <c r="C3" s="75">
        <v>3</v>
      </c>
      <c r="D3" s="75">
        <v>80</v>
      </c>
    </row>
    <row r="4" spans="1:4" ht="37.5" customHeight="1" x14ac:dyDescent="0.3">
      <c r="A4" s="70" t="s">
        <v>55</v>
      </c>
      <c r="B4" s="101">
        <v>2</v>
      </c>
      <c r="C4" s="75">
        <v>2</v>
      </c>
      <c r="D4" s="75">
        <v>60</v>
      </c>
    </row>
    <row r="5" spans="1:4" ht="37.5" customHeight="1" x14ac:dyDescent="0.3">
      <c r="A5" s="70" t="s">
        <v>63</v>
      </c>
      <c r="B5" s="101">
        <v>0</v>
      </c>
      <c r="C5" s="75">
        <v>0</v>
      </c>
      <c r="D5" s="75">
        <v>0</v>
      </c>
    </row>
    <row r="6" spans="1:4" ht="37.5" customHeight="1" x14ac:dyDescent="0.3">
      <c r="A6" s="70" t="s">
        <v>64</v>
      </c>
      <c r="B6" s="101">
        <v>0</v>
      </c>
      <c r="C6" s="75">
        <v>0</v>
      </c>
      <c r="D6" s="75">
        <v>0</v>
      </c>
    </row>
    <row r="7" spans="1:4" ht="37.5" customHeight="1" x14ac:dyDescent="0.3">
      <c r="A7" s="70" t="s">
        <v>65</v>
      </c>
      <c r="B7" s="101">
        <v>6</v>
      </c>
      <c r="C7" s="75">
        <v>6</v>
      </c>
      <c r="D7" s="75">
        <v>260</v>
      </c>
    </row>
    <row r="8" spans="1:4" ht="37.5" customHeight="1" x14ac:dyDescent="0.3">
      <c r="A8" s="70" t="s">
        <v>66</v>
      </c>
      <c r="B8" s="101">
        <v>3</v>
      </c>
      <c r="C8" s="75">
        <v>3</v>
      </c>
      <c r="D8" s="75">
        <v>120</v>
      </c>
    </row>
    <row r="9" spans="1:4" ht="37.5" customHeight="1" x14ac:dyDescent="0.3">
      <c r="A9" s="88" t="s">
        <v>84</v>
      </c>
      <c r="B9" s="28">
        <f>SUM(B3:B8)</f>
        <v>14</v>
      </c>
      <c r="C9" s="28">
        <f>SUM(C3:C8)</f>
        <v>14</v>
      </c>
      <c r="D9" s="28">
        <f>SUM(D3:D8)</f>
        <v>520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7" zoomScale="90" zoomScaleNormal="100" zoomScaleSheetLayoutView="90" workbookViewId="0">
      <selection activeCell="D4" sqref="D4"/>
    </sheetView>
  </sheetViews>
  <sheetFormatPr defaultRowHeight="14.4" x14ac:dyDescent="0.3"/>
  <cols>
    <col min="1" max="1" width="42.44140625" customWidth="1"/>
    <col min="2" max="2" width="15.88671875" customWidth="1"/>
    <col min="3" max="3" width="32.5546875" customWidth="1"/>
    <col min="4" max="4" width="20.44140625" customWidth="1"/>
    <col min="5" max="5" width="19.88671875" customWidth="1"/>
  </cols>
  <sheetData>
    <row r="1" spans="1:5" ht="38.25" customHeight="1" x14ac:dyDescent="0.3">
      <c r="A1" s="298" t="s">
        <v>127</v>
      </c>
      <c r="B1" s="298"/>
      <c r="C1" s="298"/>
      <c r="D1" s="298"/>
      <c r="E1" s="298"/>
    </row>
    <row r="2" spans="1:5" ht="94.5" customHeight="1" x14ac:dyDescent="0.3">
      <c r="A2" s="181" t="s">
        <v>128</v>
      </c>
      <c r="B2" s="181" t="s">
        <v>129</v>
      </c>
      <c r="C2" s="181" t="s">
        <v>130</v>
      </c>
      <c r="D2" s="181" t="s">
        <v>131</v>
      </c>
      <c r="E2" s="181" t="s">
        <v>132</v>
      </c>
    </row>
    <row r="3" spans="1:5" ht="54" x14ac:dyDescent="0.35">
      <c r="A3" s="49" t="s">
        <v>133</v>
      </c>
      <c r="B3" s="41">
        <v>3162</v>
      </c>
      <c r="C3" s="75">
        <v>54</v>
      </c>
      <c r="D3" s="75">
        <v>166</v>
      </c>
      <c r="E3" s="75">
        <v>2942</v>
      </c>
    </row>
    <row r="4" spans="1:5" ht="54" x14ac:dyDescent="0.35">
      <c r="A4" s="49" t="s">
        <v>134</v>
      </c>
      <c r="B4" s="41">
        <v>1</v>
      </c>
      <c r="C4" s="75">
        <v>1</v>
      </c>
      <c r="D4" s="75">
        <v>0</v>
      </c>
      <c r="E4" s="75">
        <v>0</v>
      </c>
    </row>
    <row r="5" spans="1:5" ht="108" x14ac:dyDescent="0.35">
      <c r="A5" s="49" t="s">
        <v>201</v>
      </c>
      <c r="B5" s="82">
        <v>0</v>
      </c>
      <c r="C5" s="82">
        <f>C6+C7+C8+C9</f>
        <v>0</v>
      </c>
      <c r="D5" s="82">
        <f>D6+D7+D8+D9</f>
        <v>0</v>
      </c>
      <c r="E5" s="82">
        <f>E6+E7+E8+E9</f>
        <v>0</v>
      </c>
    </row>
    <row r="6" spans="1:5" ht="24" customHeight="1" x14ac:dyDescent="0.35">
      <c r="A6" s="49" t="s">
        <v>236</v>
      </c>
      <c r="B6" s="41">
        <v>0</v>
      </c>
      <c r="C6" s="75">
        <v>0</v>
      </c>
      <c r="D6" s="75">
        <v>0</v>
      </c>
      <c r="E6" s="75">
        <v>0</v>
      </c>
    </row>
    <row r="7" spans="1:5" ht="36" x14ac:dyDescent="0.35">
      <c r="A7" s="49" t="s">
        <v>135</v>
      </c>
      <c r="B7" s="41">
        <v>0</v>
      </c>
      <c r="C7" s="75">
        <v>0</v>
      </c>
      <c r="D7" s="75">
        <v>0</v>
      </c>
      <c r="E7" s="75">
        <v>0</v>
      </c>
    </row>
    <row r="8" spans="1:5" ht="36" x14ac:dyDescent="0.35">
      <c r="A8" s="49" t="s">
        <v>136</v>
      </c>
      <c r="B8" s="41">
        <v>0</v>
      </c>
      <c r="C8" s="75">
        <v>0</v>
      </c>
      <c r="D8" s="75">
        <v>0</v>
      </c>
      <c r="E8" s="75">
        <v>0</v>
      </c>
    </row>
    <row r="9" spans="1:5" ht="54" x14ac:dyDescent="0.35">
      <c r="A9" s="49" t="s">
        <v>137</v>
      </c>
      <c r="B9" s="41">
        <v>0</v>
      </c>
      <c r="C9" s="75">
        <v>0</v>
      </c>
      <c r="D9" s="75">
        <v>0</v>
      </c>
      <c r="E9" s="75">
        <v>0</v>
      </c>
    </row>
    <row r="10" spans="1:5" ht="17.399999999999999" x14ac:dyDescent="0.3">
      <c r="A10" s="50" t="s">
        <v>84</v>
      </c>
      <c r="B10" s="73">
        <f>B9+B8+B7+B6+B5+B3+B4</f>
        <v>3163</v>
      </c>
      <c r="C10" s="73">
        <f>C9+C8+C7+C6+C5+C4+C3</f>
        <v>55</v>
      </c>
      <c r="D10" s="73">
        <f>D9+D8+D7+D6+D5+D4+D3</f>
        <v>166</v>
      </c>
      <c r="E10" s="73">
        <f>E9+E8+E7+E6+E5+E4+E3</f>
        <v>2942</v>
      </c>
    </row>
    <row r="11" spans="1:5" ht="18" x14ac:dyDescent="0.35">
      <c r="A11" s="162"/>
      <c r="B11" s="162"/>
      <c r="C11" s="162"/>
      <c r="D11" s="162"/>
      <c r="E11" s="162"/>
    </row>
    <row r="12" spans="1:5" ht="18" x14ac:dyDescent="0.35">
      <c r="A12" s="1"/>
      <c r="B12" s="1"/>
      <c r="C12" s="1"/>
      <c r="D12" s="1"/>
      <c r="E12" s="1"/>
    </row>
    <row r="13" spans="1:5" ht="18" x14ac:dyDescent="0.35">
      <c r="A13" s="1"/>
      <c r="B13" s="1"/>
      <c r="C13" s="1"/>
      <c r="D13" s="1"/>
      <c r="E13" s="1"/>
    </row>
    <row r="14" spans="1:5" ht="18" x14ac:dyDescent="0.35">
      <c r="A14" s="1"/>
      <c r="B14" s="1"/>
      <c r="C14" s="1"/>
      <c r="D14" s="1"/>
      <c r="E14" s="1"/>
    </row>
    <row r="15" spans="1:5" ht="18" x14ac:dyDescent="0.35">
      <c r="A15" s="1"/>
      <c r="B15" s="1"/>
      <c r="C15" s="1"/>
      <c r="D15" s="1"/>
      <c r="E15" s="1"/>
    </row>
    <row r="16" spans="1:5" ht="18" x14ac:dyDescent="0.35">
      <c r="A16" s="1"/>
      <c r="B16" s="1"/>
      <c r="C16" s="1"/>
      <c r="D16" s="1"/>
      <c r="E16" s="1"/>
    </row>
    <row r="17" spans="1:5" ht="18" x14ac:dyDescent="0.35">
      <c r="A17" s="1"/>
      <c r="B17" s="1"/>
      <c r="C17" s="1"/>
      <c r="D17" s="1"/>
      <c r="E17" s="1"/>
    </row>
    <row r="18" spans="1:5" ht="18" x14ac:dyDescent="0.35">
      <c r="A18" s="1"/>
      <c r="B18" s="1"/>
      <c r="C18" s="1"/>
      <c r="D18" s="1"/>
      <c r="E18" s="1"/>
    </row>
    <row r="19" spans="1:5" ht="18" x14ac:dyDescent="0.35">
      <c r="A19" s="1"/>
      <c r="B19" s="1"/>
      <c r="C19" s="1"/>
      <c r="D19" s="1"/>
      <c r="E19" s="1"/>
    </row>
    <row r="20" spans="1:5" ht="18" x14ac:dyDescent="0.35">
      <c r="A20" s="1"/>
      <c r="B20" s="1"/>
      <c r="C20" s="1"/>
      <c r="D20" s="1"/>
      <c r="E20" s="1"/>
    </row>
    <row r="21" spans="1:5" ht="18" x14ac:dyDescent="0.35">
      <c r="A21" s="1"/>
      <c r="B21" s="1"/>
      <c r="C21" s="1"/>
      <c r="D21" s="1"/>
      <c r="E21" s="1"/>
    </row>
    <row r="22" spans="1:5" ht="18" x14ac:dyDescent="0.35">
      <c r="A22" s="1"/>
      <c r="B22" s="1"/>
      <c r="C22" s="1"/>
      <c r="D22" s="1"/>
      <c r="E22" s="1"/>
    </row>
    <row r="23" spans="1:5" ht="18" x14ac:dyDescent="0.35">
      <c r="A23" s="1"/>
      <c r="B23" s="1"/>
      <c r="C23" s="1"/>
      <c r="D23" s="1"/>
      <c r="E23" s="1"/>
    </row>
    <row r="24" spans="1:5" ht="18" x14ac:dyDescent="0.35">
      <c r="A24" s="1"/>
      <c r="B24" s="1"/>
      <c r="C24" s="1"/>
      <c r="D24" s="1"/>
      <c r="E24" s="1"/>
    </row>
    <row r="25" spans="1:5" ht="18" x14ac:dyDescent="0.35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25" zoomScale="90" zoomScaleNormal="100" zoomScaleSheetLayoutView="90" workbookViewId="0">
      <selection activeCell="A32" sqref="A32:E33"/>
    </sheetView>
  </sheetViews>
  <sheetFormatPr defaultRowHeight="14.4" x14ac:dyDescent="0.3"/>
  <cols>
    <col min="1" max="1" width="28.5546875" customWidth="1"/>
    <col min="2" max="2" width="13.33203125" customWidth="1"/>
    <col min="3" max="3" width="20" customWidth="1"/>
    <col min="4" max="4" width="14.44140625" customWidth="1"/>
    <col min="5" max="5" width="40" customWidth="1"/>
  </cols>
  <sheetData>
    <row r="1" spans="1:5" ht="58.5" customHeight="1" x14ac:dyDescent="0.3">
      <c r="A1" s="299" t="s">
        <v>138</v>
      </c>
      <c r="B1" s="300"/>
      <c r="C1" s="300"/>
      <c r="D1" s="300"/>
      <c r="E1" s="300"/>
    </row>
    <row r="2" spans="1:5" ht="90.75" customHeight="1" x14ac:dyDescent="0.3">
      <c r="A2" s="181" t="s">
        <v>86</v>
      </c>
      <c r="B2" s="181" t="s">
        <v>239</v>
      </c>
      <c r="C2" s="181" t="s">
        <v>240</v>
      </c>
      <c r="D2" s="181" t="s">
        <v>251</v>
      </c>
      <c r="E2" s="181" t="s">
        <v>139</v>
      </c>
    </row>
    <row r="3" spans="1:5" ht="18" x14ac:dyDescent="0.3">
      <c r="A3" s="99" t="s">
        <v>202</v>
      </c>
      <c r="B3" s="100"/>
      <c r="C3" s="99"/>
      <c r="D3" s="99"/>
      <c r="E3" s="100"/>
    </row>
    <row r="4" spans="1:5" ht="46.8" x14ac:dyDescent="0.3">
      <c r="A4" s="213" t="s">
        <v>327</v>
      </c>
      <c r="B4" s="214">
        <v>44666</v>
      </c>
      <c r="C4" s="213" t="s">
        <v>328</v>
      </c>
      <c r="D4" s="215"/>
      <c r="E4" s="216" t="s">
        <v>329</v>
      </c>
    </row>
    <row r="5" spans="1:5" ht="32.25" customHeight="1" x14ac:dyDescent="0.3">
      <c r="A5" s="216" t="s">
        <v>339</v>
      </c>
      <c r="B5" s="214">
        <v>44681</v>
      </c>
      <c r="C5" s="213" t="s">
        <v>340</v>
      </c>
      <c r="D5" s="211"/>
      <c r="E5" s="212"/>
    </row>
    <row r="6" spans="1:5" ht="109.2" x14ac:dyDescent="0.3">
      <c r="A6" s="217" t="s">
        <v>341</v>
      </c>
      <c r="B6" s="218">
        <v>44701</v>
      </c>
      <c r="C6" s="217" t="s">
        <v>342</v>
      </c>
      <c r="D6" s="211"/>
      <c r="E6" s="219" t="s">
        <v>343</v>
      </c>
    </row>
    <row r="7" spans="1:5" ht="48.75" customHeight="1" x14ac:dyDescent="0.3">
      <c r="A7" s="216" t="s">
        <v>355</v>
      </c>
      <c r="B7" s="214">
        <v>44717</v>
      </c>
      <c r="C7" s="213" t="s">
        <v>356</v>
      </c>
      <c r="D7" s="211"/>
      <c r="E7" s="216" t="s">
        <v>357</v>
      </c>
    </row>
    <row r="8" spans="1:5" ht="18" x14ac:dyDescent="0.3">
      <c r="A8" s="99" t="s">
        <v>113</v>
      </c>
      <c r="B8" s="102"/>
      <c r="C8" s="99"/>
      <c r="D8" s="99"/>
      <c r="E8" s="100"/>
    </row>
    <row r="9" spans="1:5" ht="15.6" x14ac:dyDescent="0.3">
      <c r="A9" s="105"/>
      <c r="B9" s="108"/>
      <c r="C9" s="105"/>
      <c r="D9" s="105"/>
      <c r="E9" s="105"/>
    </row>
    <row r="10" spans="1:5" ht="19.5" customHeight="1" x14ac:dyDescent="0.3">
      <c r="A10" s="158" t="s">
        <v>216</v>
      </c>
      <c r="B10" s="157"/>
      <c r="C10" s="156"/>
      <c r="D10" s="156"/>
      <c r="E10" s="156"/>
    </row>
    <row r="11" spans="1:5" ht="18" x14ac:dyDescent="0.3">
      <c r="A11" s="52"/>
      <c r="B11" s="72"/>
      <c r="C11" s="52"/>
      <c r="D11" s="52"/>
      <c r="E11" s="72"/>
    </row>
    <row r="12" spans="1:5" ht="18" x14ac:dyDescent="0.3">
      <c r="A12" s="99" t="s">
        <v>214</v>
      </c>
      <c r="B12" s="102"/>
      <c r="C12" s="99"/>
      <c r="D12" s="99"/>
      <c r="E12" s="100"/>
    </row>
    <row r="13" spans="1:5" ht="50.25" customHeight="1" x14ac:dyDescent="0.3">
      <c r="A13" s="213" t="s">
        <v>333</v>
      </c>
      <c r="B13" s="214">
        <v>44619</v>
      </c>
      <c r="C13" s="213" t="s">
        <v>334</v>
      </c>
      <c r="D13" s="220"/>
      <c r="E13" s="216" t="s">
        <v>335</v>
      </c>
    </row>
    <row r="14" spans="1:5" ht="90" customHeight="1" x14ac:dyDescent="0.3">
      <c r="A14" s="213" t="s">
        <v>350</v>
      </c>
      <c r="B14" s="216" t="s">
        <v>351</v>
      </c>
      <c r="C14" s="213" t="s">
        <v>352</v>
      </c>
      <c r="D14" s="221" t="s">
        <v>353</v>
      </c>
      <c r="E14" s="216" t="s">
        <v>354</v>
      </c>
    </row>
    <row r="15" spans="1:5" ht="19.5" customHeight="1" x14ac:dyDescent="0.3">
      <c r="A15" s="216" t="s">
        <v>363</v>
      </c>
      <c r="B15" s="214">
        <v>44861</v>
      </c>
      <c r="C15" s="216" t="s">
        <v>364</v>
      </c>
      <c r="D15" s="221" t="s">
        <v>366</v>
      </c>
      <c r="E15" s="222"/>
    </row>
    <row r="16" spans="1:5" ht="57.6" x14ac:dyDescent="0.3">
      <c r="A16" s="222"/>
      <c r="B16" s="222"/>
      <c r="C16" s="216" t="s">
        <v>365</v>
      </c>
      <c r="D16" s="221" t="s">
        <v>367</v>
      </c>
      <c r="E16" s="222"/>
    </row>
    <row r="17" spans="1:5" ht="18.75" customHeight="1" x14ac:dyDescent="0.3">
      <c r="A17" s="109"/>
      <c r="B17" s="110"/>
      <c r="C17" s="112"/>
      <c r="D17" s="112"/>
      <c r="E17" s="113"/>
    </row>
    <row r="18" spans="1:5" ht="18.75" customHeight="1" x14ac:dyDescent="0.3">
      <c r="A18" s="99" t="s">
        <v>215</v>
      </c>
      <c r="B18" s="102"/>
      <c r="C18" s="99"/>
      <c r="D18" s="99"/>
      <c r="E18" s="100"/>
    </row>
    <row r="19" spans="1:5" ht="42" customHeight="1" x14ac:dyDescent="0.3">
      <c r="A19" s="216" t="s">
        <v>330</v>
      </c>
      <c r="B19" s="214">
        <v>44597</v>
      </c>
      <c r="C19" s="213" t="s">
        <v>331</v>
      </c>
      <c r="D19" s="222"/>
      <c r="E19" s="216" t="s">
        <v>332</v>
      </c>
    </row>
    <row r="20" spans="1:5" ht="105" customHeight="1" x14ac:dyDescent="0.3">
      <c r="A20" s="213" t="s">
        <v>336</v>
      </c>
      <c r="B20" s="222"/>
      <c r="C20" s="213" t="s">
        <v>337</v>
      </c>
      <c r="D20" s="222"/>
      <c r="E20" s="216" t="s">
        <v>338</v>
      </c>
    </row>
    <row r="21" spans="1:5" ht="46.5" customHeight="1" x14ac:dyDescent="0.3">
      <c r="A21" s="217" t="s">
        <v>344</v>
      </c>
      <c r="B21" s="218">
        <v>44692</v>
      </c>
      <c r="C21" s="217" t="s">
        <v>345</v>
      </c>
      <c r="D21" s="222"/>
      <c r="E21" s="219" t="s">
        <v>346</v>
      </c>
    </row>
    <row r="22" spans="1:5" ht="33.75" customHeight="1" x14ac:dyDescent="0.3">
      <c r="A22" s="213" t="s">
        <v>347</v>
      </c>
      <c r="B22" s="214">
        <v>44695</v>
      </c>
      <c r="C22" s="216" t="s">
        <v>348</v>
      </c>
      <c r="D22" s="222"/>
      <c r="E22" s="216" t="s">
        <v>349</v>
      </c>
    </row>
    <row r="23" spans="1:5" ht="51.75" customHeight="1" x14ac:dyDescent="0.3">
      <c r="A23" s="219" t="s">
        <v>361</v>
      </c>
      <c r="B23" s="219" t="s">
        <v>358</v>
      </c>
      <c r="C23" s="217" t="s">
        <v>360</v>
      </c>
      <c r="D23" s="223" t="s">
        <v>359</v>
      </c>
      <c r="E23" s="220" t="s">
        <v>362</v>
      </c>
    </row>
    <row r="24" spans="1:5" ht="38.25" customHeight="1" x14ac:dyDescent="0.3">
      <c r="A24" s="224" t="s">
        <v>368</v>
      </c>
      <c r="B24" s="225" t="s">
        <v>371</v>
      </c>
      <c r="C24" s="225" t="s">
        <v>370</v>
      </c>
      <c r="D24" s="221" t="s">
        <v>369</v>
      </c>
      <c r="E24" s="212"/>
    </row>
    <row r="25" spans="1:5" ht="18" x14ac:dyDescent="0.3">
      <c r="A25" s="99" t="s">
        <v>212</v>
      </c>
      <c r="B25" s="102"/>
      <c r="C25" s="99"/>
      <c r="D25" s="99"/>
      <c r="E25" s="100"/>
    </row>
    <row r="26" spans="1:5" ht="18" x14ac:dyDescent="0.3">
      <c r="A26" s="52"/>
      <c r="B26" s="72"/>
      <c r="C26" s="52"/>
      <c r="D26" s="52"/>
      <c r="E26" s="72"/>
    </row>
    <row r="27" spans="1:5" ht="18" x14ac:dyDescent="0.3">
      <c r="A27" s="99" t="s">
        <v>217</v>
      </c>
      <c r="B27" s="102"/>
      <c r="C27" s="99"/>
      <c r="D27" s="99"/>
      <c r="E27" s="100"/>
    </row>
    <row r="28" spans="1:5" ht="15.6" x14ac:dyDescent="0.3">
      <c r="A28" s="340"/>
      <c r="B28" s="340"/>
      <c r="C28" s="341"/>
      <c r="D28" s="342"/>
      <c r="E28" s="340"/>
    </row>
    <row r="29" spans="1:5" ht="52.5" customHeight="1" x14ac:dyDescent="0.3">
      <c r="A29" s="343"/>
      <c r="B29" s="344"/>
      <c r="C29" s="343"/>
      <c r="D29" s="342"/>
      <c r="E29" s="345"/>
    </row>
    <row r="30" spans="1:5" ht="14.25" customHeight="1" x14ac:dyDescent="0.3">
      <c r="A30" s="105"/>
      <c r="B30" s="106"/>
      <c r="C30" s="105"/>
      <c r="D30" s="105"/>
      <c r="E30" s="105"/>
    </row>
    <row r="31" spans="1:5" ht="18" x14ac:dyDescent="0.3">
      <c r="A31" s="99" t="s">
        <v>213</v>
      </c>
      <c r="B31" s="102"/>
      <c r="C31" s="99"/>
      <c r="D31" s="99"/>
      <c r="E31" s="100"/>
    </row>
    <row r="32" spans="1:5" ht="49.5" customHeight="1" x14ac:dyDescent="0.3">
      <c r="A32" s="343"/>
      <c r="B32" s="346"/>
      <c r="C32" s="347"/>
      <c r="D32" s="345"/>
      <c r="E32" s="345"/>
    </row>
    <row r="33" spans="1:5" ht="15.6" x14ac:dyDescent="0.3">
      <c r="A33" s="348"/>
      <c r="B33" s="349"/>
      <c r="C33" s="348"/>
      <c r="D33" s="345"/>
      <c r="E33" s="345"/>
    </row>
    <row r="34" spans="1:5" ht="18" x14ac:dyDescent="0.3">
      <c r="A34" s="193"/>
      <c r="B34" s="194"/>
      <c r="C34" s="194"/>
      <c r="D34" s="172"/>
      <c r="E34" s="98"/>
    </row>
    <row r="35" spans="1:5" ht="87" customHeight="1" x14ac:dyDescent="0.3"/>
    <row r="36" spans="1:5" ht="15.6" x14ac:dyDescent="0.3">
      <c r="C36" s="173"/>
    </row>
    <row r="37" spans="1:5" ht="15.6" x14ac:dyDescent="0.3">
      <c r="C37" s="83"/>
    </row>
  </sheetData>
  <sheetProtection sort="0" autoFilter="0" pivotTables="0"/>
  <mergeCells count="1">
    <mergeCell ref="A1:E1"/>
  </mergeCells>
  <hyperlinks>
    <hyperlink ref="D14" r:id="rId1" display="https://vk.com/club 105544613?w=wall-105544613_2571%2Fall"/>
    <hyperlink ref="D23" r:id="rId2" display="https://vk.com/masteerasibiri"/>
    <hyperlink ref="D15" r:id="rId3"/>
    <hyperlink ref="D16" r:id="rId4" display="https://vk.com/wall-184885850_1226"/>
    <hyperlink ref="D24" r:id="rId5" display="https://yandex.ru/video/preview/3126248573247677444"/>
  </hyperlinks>
  <pageMargins left="0.7" right="0.7" top="0.75" bottom="0.75" header="0.3" footer="0.3"/>
  <pageSetup paperSize="9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80" zoomScaleNormal="100" zoomScaleSheetLayoutView="80" workbookViewId="0">
      <selection activeCell="K22" sqref="K22"/>
    </sheetView>
  </sheetViews>
  <sheetFormatPr defaultRowHeight="14.4" x14ac:dyDescent="0.3"/>
  <cols>
    <col min="1" max="1" width="31.88671875" customWidth="1"/>
    <col min="2" max="2" width="34.6640625" customWidth="1"/>
    <col min="3" max="3" width="16.33203125" customWidth="1"/>
    <col min="4" max="4" width="13.44140625" customWidth="1"/>
    <col min="5" max="5" width="12.5546875" customWidth="1"/>
    <col min="6" max="6" width="19.88671875" customWidth="1"/>
  </cols>
  <sheetData>
    <row r="1" spans="1:6" ht="17.399999999999999" x14ac:dyDescent="0.3">
      <c r="A1" s="299" t="s">
        <v>150</v>
      </c>
      <c r="B1" s="299"/>
      <c r="C1" s="299"/>
      <c r="D1" s="195"/>
      <c r="E1" s="195"/>
      <c r="F1" s="195"/>
    </row>
    <row r="2" spans="1:6" ht="17.399999999999999" x14ac:dyDescent="0.3">
      <c r="A2" s="290" t="s">
        <v>151</v>
      </c>
      <c r="B2" s="290"/>
      <c r="C2" s="290"/>
      <c r="D2" s="196"/>
      <c r="E2" s="196"/>
      <c r="F2" s="196"/>
    </row>
    <row r="3" spans="1:6" ht="75.75" customHeight="1" x14ac:dyDescent="0.3">
      <c r="A3" s="181" t="s">
        <v>152</v>
      </c>
      <c r="B3" s="184" t="s">
        <v>218</v>
      </c>
      <c r="C3" s="181" t="s">
        <v>246</v>
      </c>
      <c r="D3" s="284" t="s">
        <v>245</v>
      </c>
      <c r="E3" s="284"/>
      <c r="F3" s="181" t="s">
        <v>247</v>
      </c>
    </row>
    <row r="4" spans="1:6" ht="22.5" customHeight="1" x14ac:dyDescent="0.3">
      <c r="A4" s="181"/>
      <c r="B4" s="184"/>
      <c r="C4" s="181"/>
      <c r="D4" s="181" t="s">
        <v>243</v>
      </c>
      <c r="E4" s="181" t="s">
        <v>244</v>
      </c>
      <c r="F4" s="181"/>
    </row>
    <row r="5" spans="1:6" ht="18" x14ac:dyDescent="0.35">
      <c r="A5" s="53" t="s">
        <v>153</v>
      </c>
      <c r="B5" s="56"/>
      <c r="C5" s="57"/>
      <c r="D5" s="57"/>
      <c r="E5" s="57"/>
      <c r="F5" s="57"/>
    </row>
    <row r="6" spans="1:6" ht="18" x14ac:dyDescent="0.3">
      <c r="A6" s="51" t="s">
        <v>154</v>
      </c>
      <c r="B6" s="72"/>
      <c r="C6" s="86"/>
      <c r="D6" s="86"/>
      <c r="E6" s="86"/>
      <c r="F6" s="86"/>
    </row>
    <row r="7" spans="1:6" ht="57.6" x14ac:dyDescent="0.3">
      <c r="A7" s="24" t="s">
        <v>155</v>
      </c>
      <c r="B7" s="171" t="s">
        <v>320</v>
      </c>
      <c r="C7" s="72"/>
      <c r="D7" s="72"/>
      <c r="E7" s="72"/>
      <c r="F7" s="72"/>
    </row>
    <row r="8" spans="1:6" ht="36" x14ac:dyDescent="0.3">
      <c r="A8" s="24" t="s">
        <v>241</v>
      </c>
      <c r="B8" s="172" t="s">
        <v>321</v>
      </c>
      <c r="C8" s="98">
        <v>956</v>
      </c>
      <c r="D8" s="98">
        <v>39</v>
      </c>
      <c r="E8" s="98">
        <v>8954</v>
      </c>
      <c r="F8" s="350">
        <v>610</v>
      </c>
    </row>
    <row r="9" spans="1:6" ht="36" x14ac:dyDescent="0.3">
      <c r="A9" s="24" t="s">
        <v>242</v>
      </c>
      <c r="B9" s="172" t="s">
        <v>322</v>
      </c>
      <c r="C9" s="350">
        <v>3992</v>
      </c>
      <c r="D9" s="98"/>
      <c r="E9" s="98"/>
      <c r="F9" s="350"/>
    </row>
    <row r="10" spans="1:6" ht="18" x14ac:dyDescent="0.3">
      <c r="A10" s="24"/>
      <c r="B10" s="172" t="s">
        <v>323</v>
      </c>
      <c r="C10" s="350">
        <v>2527</v>
      </c>
      <c r="D10" s="98">
        <v>56</v>
      </c>
      <c r="E10" s="98">
        <v>34862</v>
      </c>
      <c r="F10" s="350">
        <v>6840</v>
      </c>
    </row>
    <row r="11" spans="1:6" ht="18" x14ac:dyDescent="0.35">
      <c r="A11" s="24"/>
      <c r="B11" s="162" t="s">
        <v>324</v>
      </c>
      <c r="C11" s="350">
        <v>1035</v>
      </c>
      <c r="D11" s="98">
        <v>63</v>
      </c>
      <c r="E11" s="98">
        <v>345894</v>
      </c>
      <c r="F11" s="350">
        <v>19317</v>
      </c>
    </row>
    <row r="12" spans="1:6" ht="18" x14ac:dyDescent="0.3">
      <c r="A12" s="24"/>
      <c r="B12" s="197" t="s">
        <v>325</v>
      </c>
      <c r="C12" s="350">
        <v>307</v>
      </c>
      <c r="D12" s="98">
        <v>4</v>
      </c>
      <c r="E12" s="98">
        <v>1823</v>
      </c>
      <c r="F12" s="350">
        <v>1567</v>
      </c>
    </row>
    <row r="13" spans="1:6" ht="18" x14ac:dyDescent="0.3">
      <c r="A13" s="24"/>
      <c r="B13" s="172" t="s">
        <v>326</v>
      </c>
      <c r="C13" s="350">
        <v>558</v>
      </c>
      <c r="D13" s="98">
        <v>6</v>
      </c>
      <c r="E13" s="98">
        <v>1053</v>
      </c>
      <c r="F13" s="350">
        <v>1138</v>
      </c>
    </row>
    <row r="14" spans="1:6" ht="18" x14ac:dyDescent="0.3">
      <c r="A14" s="51" t="s">
        <v>270</v>
      </c>
      <c r="B14" s="72"/>
      <c r="C14" s="72"/>
      <c r="D14" s="72"/>
      <c r="E14" s="72"/>
      <c r="F14" s="72"/>
    </row>
    <row r="15" spans="1:6" ht="18" x14ac:dyDescent="0.3">
      <c r="A15" s="54" t="s">
        <v>269</v>
      </c>
      <c r="B15" s="72"/>
      <c r="C15" s="72"/>
      <c r="D15" s="72"/>
      <c r="E15" s="72"/>
      <c r="F15" s="72"/>
    </row>
    <row r="16" spans="1:6" ht="18" x14ac:dyDescent="0.3">
      <c r="A16" s="58" t="s">
        <v>156</v>
      </c>
      <c r="B16" s="72" t="s">
        <v>375</v>
      </c>
      <c r="C16" s="72"/>
      <c r="D16" s="72"/>
      <c r="E16" s="72"/>
      <c r="F16" s="72"/>
    </row>
    <row r="17" spans="1:6" ht="18.75" customHeight="1" x14ac:dyDescent="0.3">
      <c r="A17" s="38" t="s">
        <v>157</v>
      </c>
      <c r="B17" s="55" t="s">
        <v>161</v>
      </c>
      <c r="C17" s="55" t="s">
        <v>160</v>
      </c>
      <c r="D17" s="55"/>
      <c r="E17" s="55"/>
      <c r="F17" s="55"/>
    </row>
    <row r="18" spans="1:6" ht="18" x14ac:dyDescent="0.3">
      <c r="A18" s="24" t="s">
        <v>158</v>
      </c>
      <c r="B18" s="72"/>
      <c r="C18" s="72"/>
      <c r="D18" s="72"/>
      <c r="E18" s="72"/>
      <c r="F18" s="72"/>
    </row>
    <row r="19" spans="1:6" ht="18" x14ac:dyDescent="0.3">
      <c r="A19" s="24" t="s">
        <v>159</v>
      </c>
      <c r="B19" s="72"/>
      <c r="C19" s="72"/>
      <c r="D19" s="72"/>
      <c r="E19" s="72"/>
      <c r="F19" s="72"/>
    </row>
    <row r="20" spans="1:6" ht="18" x14ac:dyDescent="0.35">
      <c r="A20" s="1"/>
      <c r="B20" s="1"/>
      <c r="C20" s="1"/>
      <c r="D20" s="1"/>
      <c r="E20" s="1"/>
      <c r="F20" s="1"/>
    </row>
    <row r="22" spans="1:6" ht="37.5" customHeight="1" x14ac:dyDescent="0.3"/>
    <row r="23" spans="1:6" ht="75" customHeight="1" x14ac:dyDescent="0.3"/>
    <row r="24" spans="1:6" ht="38.25" customHeight="1" x14ac:dyDescent="0.3"/>
    <row r="33" spans="1:6" ht="18" x14ac:dyDescent="0.35">
      <c r="A33" s="1"/>
      <c r="B33" s="1"/>
      <c r="C33" s="1"/>
      <c r="D33" s="1"/>
      <c r="E33" s="1"/>
      <c r="F33" s="1"/>
    </row>
    <row r="34" spans="1:6" ht="18" x14ac:dyDescent="0.35">
      <c r="A34" s="1"/>
      <c r="B34" s="1"/>
      <c r="C34" s="1"/>
      <c r="D34" s="1"/>
      <c r="E34" s="1"/>
      <c r="F34" s="1"/>
    </row>
  </sheetData>
  <mergeCells count="3">
    <mergeCell ref="A1:C1"/>
    <mergeCell ref="A2:C2"/>
    <mergeCell ref="D3:E3"/>
  </mergeCells>
  <hyperlinks>
    <hyperlink ref="B7" r:id="rId1"/>
    <hyperlink ref="B8" r:id="rId2"/>
    <hyperlink ref="B9" r:id="rId3"/>
    <hyperlink ref="B10" r:id="rId4" display="https://vk.com/kvartiraaudio"/>
    <hyperlink ref="B12" r:id="rId5"/>
    <hyperlink ref="B13" r:id="rId6"/>
  </hyperlinks>
  <pageMargins left="0.7" right="0.7" top="0.75" bottom="0.75" header="0.3" footer="0.3"/>
  <pageSetup paperSize="9" orientation="landscape"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4.4" x14ac:dyDescent="0.3"/>
  <cols>
    <col min="1" max="1" width="68.6640625" customWidth="1"/>
    <col min="2" max="2" width="34.6640625" style="5" customWidth="1"/>
  </cols>
  <sheetData>
    <row r="1" spans="1:2" ht="17.399999999999999" x14ac:dyDescent="0.3">
      <c r="A1" s="301" t="s">
        <v>162</v>
      </c>
      <c r="B1" s="301"/>
    </row>
    <row r="2" spans="1:2" ht="17.399999999999999" x14ac:dyDescent="0.3">
      <c r="A2" s="116" t="s">
        <v>163</v>
      </c>
      <c r="B2" s="116" t="s">
        <v>170</v>
      </c>
    </row>
    <row r="3" spans="1:2" ht="73.5" customHeight="1" x14ac:dyDescent="0.3">
      <c r="A3" s="103" t="s">
        <v>164</v>
      </c>
      <c r="B3" s="351">
        <v>4</v>
      </c>
    </row>
    <row r="4" spans="1:2" ht="101.25" customHeight="1" x14ac:dyDescent="0.3">
      <c r="A4" s="103" t="s">
        <v>165</v>
      </c>
      <c r="B4" s="351">
        <v>61</v>
      </c>
    </row>
    <row r="5" spans="1:2" x14ac:dyDescent="0.3">
      <c r="B5"/>
    </row>
    <row r="6" spans="1:2" x14ac:dyDescent="0.3">
      <c r="B6"/>
    </row>
    <row r="7" spans="1:2" x14ac:dyDescent="0.3">
      <c r="B7"/>
    </row>
    <row r="8" spans="1:2" x14ac:dyDescent="0.3">
      <c r="B8"/>
    </row>
    <row r="9" spans="1:2" x14ac:dyDescent="0.3">
      <c r="B9"/>
    </row>
    <row r="10" spans="1:2" x14ac:dyDescent="0.3">
      <c r="B10"/>
    </row>
    <row r="11" spans="1:2" x14ac:dyDescent="0.3">
      <c r="B11"/>
    </row>
    <row r="12" spans="1:2" x14ac:dyDescent="0.3">
      <c r="B12"/>
    </row>
    <row r="13" spans="1:2" x14ac:dyDescent="0.3">
      <c r="B13"/>
    </row>
    <row r="14" spans="1:2" x14ac:dyDescent="0.3">
      <c r="B14"/>
    </row>
    <row r="15" spans="1:2" x14ac:dyDescent="0.3">
      <c r="B15"/>
    </row>
    <row r="16" spans="1:2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1:2" x14ac:dyDescent="0.3">
      <c r="B321"/>
    </row>
    <row r="322" spans="1:2" x14ac:dyDescent="0.3">
      <c r="B322"/>
    </row>
    <row r="323" spans="1:2" x14ac:dyDescent="0.3">
      <c r="B323"/>
    </row>
    <row r="324" spans="1:2" x14ac:dyDescent="0.3">
      <c r="B324"/>
    </row>
    <row r="325" spans="1:2" x14ac:dyDescent="0.3">
      <c r="B325"/>
    </row>
    <row r="326" spans="1:2" x14ac:dyDescent="0.3">
      <c r="B326"/>
    </row>
    <row r="327" spans="1:2" ht="18" x14ac:dyDescent="0.35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Normal="100" zoomScaleSheetLayoutView="100" workbookViewId="0">
      <selection activeCell="C3" sqref="C3:D7"/>
    </sheetView>
  </sheetViews>
  <sheetFormatPr defaultRowHeight="14.4" x14ac:dyDescent="0.3"/>
  <cols>
    <col min="1" max="1" width="4.88671875" customWidth="1"/>
    <col min="2" max="2" width="37.5546875" customWidth="1"/>
    <col min="3" max="3" width="45.6640625" customWidth="1"/>
    <col min="4" max="4" width="16.6640625" customWidth="1"/>
  </cols>
  <sheetData>
    <row r="1" spans="1:4" ht="17.399999999999999" x14ac:dyDescent="0.3">
      <c r="A1" s="104" t="s">
        <v>166</v>
      </c>
      <c r="B1" s="104"/>
      <c r="C1" s="104"/>
      <c r="D1" s="104"/>
    </row>
    <row r="2" spans="1:4" ht="37.5" customHeight="1" x14ac:dyDescent="0.3">
      <c r="A2" s="116" t="s">
        <v>56</v>
      </c>
      <c r="B2" s="116" t="s">
        <v>167</v>
      </c>
      <c r="C2" s="116" t="s">
        <v>168</v>
      </c>
      <c r="D2" s="116" t="s">
        <v>169</v>
      </c>
    </row>
    <row r="3" spans="1:4" ht="44.25" customHeight="1" x14ac:dyDescent="0.3">
      <c r="A3" s="48">
        <v>1</v>
      </c>
      <c r="B3" s="24" t="s">
        <v>171</v>
      </c>
      <c r="C3" s="59"/>
      <c r="D3" s="19"/>
    </row>
    <row r="4" spans="1:4" ht="44.25" customHeight="1" x14ac:dyDescent="0.3">
      <c r="A4" s="48"/>
      <c r="B4" s="24"/>
      <c r="C4" s="59"/>
      <c r="D4" s="19"/>
    </row>
    <row r="5" spans="1:4" ht="65.25" customHeight="1" x14ac:dyDescent="0.3">
      <c r="A5" s="48"/>
      <c r="B5" s="24"/>
      <c r="C5" s="59"/>
      <c r="D5" s="19"/>
    </row>
    <row r="6" spans="1:4" ht="59.25" customHeight="1" x14ac:dyDescent="0.3">
      <c r="A6" s="48">
        <v>2</v>
      </c>
      <c r="B6" s="24" t="s">
        <v>172</v>
      </c>
      <c r="C6" s="59"/>
      <c r="D6" s="19"/>
    </row>
    <row r="7" spans="1:4" ht="49.5" customHeight="1" x14ac:dyDescent="0.3">
      <c r="A7" s="48">
        <v>3</v>
      </c>
      <c r="B7" s="24" t="s">
        <v>173</v>
      </c>
      <c r="C7" s="59"/>
      <c r="D7" s="19"/>
    </row>
    <row r="8" spans="1:4" ht="48.75" customHeight="1" x14ac:dyDescent="0.3">
      <c r="A8" s="48">
        <v>4</v>
      </c>
      <c r="B8" s="52" t="s">
        <v>156</v>
      </c>
      <c r="C8" s="59"/>
      <c r="D8" s="19"/>
    </row>
    <row r="9" spans="1:4" ht="18" x14ac:dyDescent="0.35">
      <c r="A9" s="1"/>
      <c r="B9" s="1"/>
      <c r="C9" s="1"/>
      <c r="D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C3" sqref="C3:E8"/>
    </sheetView>
  </sheetViews>
  <sheetFormatPr defaultRowHeight="14.4" x14ac:dyDescent="0.3"/>
  <cols>
    <col min="1" max="1" width="4.88671875" customWidth="1"/>
    <col min="2" max="2" width="27.109375" customWidth="1"/>
    <col min="3" max="3" width="16.88671875" customWidth="1"/>
    <col min="4" max="4" width="16.5546875" customWidth="1"/>
    <col min="5" max="5" width="57" customWidth="1"/>
  </cols>
  <sheetData>
    <row r="1" spans="1:5" ht="17.399999999999999" x14ac:dyDescent="0.3">
      <c r="A1" s="302" t="s">
        <v>140</v>
      </c>
      <c r="B1" s="302"/>
      <c r="C1" s="302"/>
      <c r="D1" s="302"/>
      <c r="E1" s="302"/>
    </row>
    <row r="2" spans="1:5" ht="39" customHeight="1" x14ac:dyDescent="0.3">
      <c r="A2" s="114" t="s">
        <v>56</v>
      </c>
      <c r="B2" s="114" t="s">
        <v>141</v>
      </c>
      <c r="C2" s="114" t="s">
        <v>142</v>
      </c>
      <c r="D2" s="114" t="s">
        <v>143</v>
      </c>
      <c r="E2" s="114" t="s">
        <v>144</v>
      </c>
    </row>
    <row r="3" spans="1:5" ht="18" x14ac:dyDescent="0.3">
      <c r="A3" s="51">
        <v>1</v>
      </c>
      <c r="B3" s="51" t="s">
        <v>145</v>
      </c>
      <c r="C3" s="352"/>
      <c r="D3" s="352"/>
      <c r="E3" s="96"/>
    </row>
    <row r="4" spans="1:5" ht="18" x14ac:dyDescent="0.3">
      <c r="A4" s="24">
        <v>2</v>
      </c>
      <c r="B4" s="51" t="s">
        <v>146</v>
      </c>
      <c r="C4" s="352"/>
      <c r="D4" s="352"/>
      <c r="E4" s="96"/>
    </row>
    <row r="5" spans="1:5" ht="18" x14ac:dyDescent="0.3">
      <c r="A5" s="51">
        <v>3</v>
      </c>
      <c r="B5" s="51" t="s">
        <v>147</v>
      </c>
      <c r="C5" s="352"/>
      <c r="D5" s="352"/>
      <c r="E5" s="96"/>
    </row>
    <row r="6" spans="1:5" ht="18" x14ac:dyDescent="0.3">
      <c r="A6" s="303">
        <v>4</v>
      </c>
      <c r="B6" s="303" t="s">
        <v>148</v>
      </c>
      <c r="C6" s="353"/>
      <c r="D6" s="352"/>
      <c r="E6" s="96"/>
    </row>
    <row r="7" spans="1:5" ht="18" x14ac:dyDescent="0.3">
      <c r="A7" s="304"/>
      <c r="B7" s="304"/>
      <c r="C7" s="353"/>
      <c r="D7" s="352"/>
      <c r="E7" s="96"/>
    </row>
    <row r="8" spans="1:5" ht="18" x14ac:dyDescent="0.3">
      <c r="A8" s="24">
        <v>5</v>
      </c>
      <c r="B8" s="51" t="s">
        <v>149</v>
      </c>
      <c r="C8" s="353"/>
      <c r="D8" s="352"/>
      <c r="E8" s="96"/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Layout" topLeftCell="A4" zoomScaleNormal="80" zoomScaleSheetLayoutView="80" workbookViewId="0">
      <selection activeCell="B12" sqref="B12:L12"/>
    </sheetView>
  </sheetViews>
  <sheetFormatPr defaultColWidth="9.109375" defaultRowHeight="14.4" x14ac:dyDescent="0.3"/>
  <cols>
    <col min="1" max="1" width="11.44140625" style="29" customWidth="1"/>
    <col min="2" max="2" width="12.5546875" style="29" customWidth="1"/>
    <col min="3" max="3" width="21.33203125" style="29" customWidth="1"/>
    <col min="4" max="4" width="13.109375" style="29" customWidth="1"/>
    <col min="5" max="5" width="24" style="29" customWidth="1"/>
    <col min="6" max="6" width="21.5546875" style="29" customWidth="1"/>
    <col min="7" max="7" width="11.33203125" style="29" customWidth="1"/>
    <col min="8" max="8" width="12.5546875" style="29" customWidth="1"/>
    <col min="9" max="9" width="11.5546875" style="29" customWidth="1"/>
    <col min="10" max="10" width="11.33203125" style="29" bestFit="1" customWidth="1"/>
    <col min="11" max="11" width="23.88671875" style="29" customWidth="1"/>
    <col min="12" max="12" width="22.109375" style="29" customWidth="1"/>
    <col min="13" max="13" width="18.44140625" style="29" customWidth="1"/>
    <col min="14" max="33" width="9.109375" style="29"/>
    <col min="34" max="34" width="12.33203125" style="29" bestFit="1" customWidth="1"/>
    <col min="35" max="16384" width="9.109375" style="29"/>
  </cols>
  <sheetData>
    <row r="1" spans="1:13" ht="18.75" customHeight="1" x14ac:dyDescent="0.3">
      <c r="A1" s="301" t="s">
        <v>116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3" ht="19.5" customHeight="1" x14ac:dyDescent="0.3">
      <c r="A2" s="309" t="s">
        <v>41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3" ht="17.399999999999999" x14ac:dyDescent="0.3">
      <c r="A3" s="284" t="s">
        <v>17</v>
      </c>
      <c r="B3" s="297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3" ht="19.5" customHeight="1" x14ac:dyDescent="0.3">
      <c r="A4" s="284"/>
      <c r="B4" s="284" t="s">
        <v>12</v>
      </c>
      <c r="C4" s="284" t="s">
        <v>18</v>
      </c>
      <c r="D4" s="284" t="s">
        <v>117</v>
      </c>
      <c r="E4" s="284"/>
      <c r="F4" s="284" t="s">
        <v>13</v>
      </c>
      <c r="G4" s="274" t="s">
        <v>221</v>
      </c>
      <c r="H4" s="284" t="s">
        <v>74</v>
      </c>
      <c r="I4" s="284" t="s">
        <v>78</v>
      </c>
      <c r="J4" s="284" t="s">
        <v>14</v>
      </c>
      <c r="K4" s="284" t="s">
        <v>43</v>
      </c>
      <c r="L4" s="284" t="s">
        <v>15</v>
      </c>
    </row>
    <row r="5" spans="1:13" ht="37.5" customHeight="1" x14ac:dyDescent="0.3">
      <c r="A5" s="284"/>
      <c r="B5" s="284"/>
      <c r="C5" s="284"/>
      <c r="D5" s="116" t="s">
        <v>119</v>
      </c>
      <c r="E5" s="116" t="s">
        <v>118</v>
      </c>
      <c r="F5" s="284"/>
      <c r="G5" s="276"/>
      <c r="H5" s="284"/>
      <c r="I5" s="284"/>
      <c r="J5" s="284"/>
      <c r="K5" s="284"/>
      <c r="L5" s="284"/>
    </row>
    <row r="6" spans="1:13" s="61" customFormat="1" ht="36" customHeight="1" x14ac:dyDescent="0.35">
      <c r="A6" s="118">
        <f>SUM(B6:L6)-A10</f>
        <v>31</v>
      </c>
      <c r="B6" s="354">
        <v>0</v>
      </c>
      <c r="C6" s="354">
        <v>2</v>
      </c>
      <c r="D6" s="354">
        <v>2</v>
      </c>
      <c r="E6" s="354">
        <v>1</v>
      </c>
      <c r="F6" s="354">
        <v>1</v>
      </c>
      <c r="G6" s="354">
        <v>1</v>
      </c>
      <c r="H6" s="354">
        <v>5</v>
      </c>
      <c r="I6" s="354">
        <v>0</v>
      </c>
      <c r="J6" s="354">
        <v>10</v>
      </c>
      <c r="K6" s="354">
        <v>15</v>
      </c>
      <c r="L6" s="354">
        <v>4</v>
      </c>
      <c r="M6" s="65"/>
    </row>
    <row r="7" spans="1:13" ht="18.75" customHeight="1" x14ac:dyDescent="0.3">
      <c r="A7" s="305" t="str">
        <f>IF(A6=B6+C6+D6+E6+F6+G6+H6+I6+J6+K6+L6-A10,"ПРАВИЛЬНО"," НЕПРАВИЛЬНО")</f>
        <v>ПРАВИЛЬНО</v>
      </c>
      <c r="B7" s="306"/>
      <c r="C7" s="307" t="s">
        <v>16</v>
      </c>
      <c r="D7" s="307"/>
      <c r="E7" s="307"/>
      <c r="F7" s="307"/>
      <c r="G7" s="307"/>
      <c r="H7" s="307"/>
      <c r="I7" s="307"/>
      <c r="J7" s="307"/>
      <c r="K7" s="307"/>
      <c r="L7" s="308"/>
      <c r="M7" s="66"/>
    </row>
    <row r="8" spans="1:13" ht="36" customHeight="1" x14ac:dyDescent="0.3">
      <c r="A8" s="77">
        <f>SUM(B8:L8)</f>
        <v>99.999999999999986</v>
      </c>
      <c r="B8" s="77">
        <f>100/A6*(B6-B10)</f>
        <v>0</v>
      </c>
      <c r="C8" s="77">
        <f>100/A6*(C6-C10)</f>
        <v>6.4516129032258061</v>
      </c>
      <c r="D8" s="77">
        <f>100/A6*(D6-D10)</f>
        <v>6.4516129032258061</v>
      </c>
      <c r="E8" s="77">
        <f>100/A6*(E6-E10)</f>
        <v>3.225806451612903</v>
      </c>
      <c r="F8" s="77">
        <f>100/A6*(F6-F10)</f>
        <v>3.225806451612903</v>
      </c>
      <c r="G8" s="77">
        <f>100/A6*(G6-G10)</f>
        <v>3.225806451612903</v>
      </c>
      <c r="H8" s="77">
        <f>100/A6*(H6-H10)</f>
        <v>9.6774193548387082</v>
      </c>
      <c r="I8" s="77">
        <f>100/A6*(I6-I10)</f>
        <v>0</v>
      </c>
      <c r="J8" s="77">
        <f>100/A6*(J6-J10)</f>
        <v>29.032258064516128</v>
      </c>
      <c r="K8" s="77">
        <f>100/A6*(K6-K10)</f>
        <v>29.032258064516128</v>
      </c>
      <c r="L8" s="77">
        <f>100/A6*(L6-L10)</f>
        <v>9.6774193548387082</v>
      </c>
      <c r="M8" s="155"/>
    </row>
    <row r="9" spans="1:13" ht="19.5" customHeight="1" x14ac:dyDescent="0.3">
      <c r="A9" s="297" t="s">
        <v>193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66"/>
    </row>
    <row r="10" spans="1:13" s="47" customFormat="1" ht="36" customHeight="1" x14ac:dyDescent="0.3">
      <c r="A10" s="73">
        <f>SUM(B10:L10)</f>
        <v>10</v>
      </c>
      <c r="B10" s="355">
        <v>0</v>
      </c>
      <c r="C10" s="355">
        <v>0</v>
      </c>
      <c r="D10" s="355">
        <v>0</v>
      </c>
      <c r="E10" s="355">
        <v>0</v>
      </c>
      <c r="F10" s="355">
        <v>0</v>
      </c>
      <c r="G10" s="355">
        <v>0</v>
      </c>
      <c r="H10" s="355">
        <v>2</v>
      </c>
      <c r="I10" s="355">
        <v>0</v>
      </c>
      <c r="J10" s="355">
        <v>1</v>
      </c>
      <c r="K10" s="355">
        <v>6</v>
      </c>
      <c r="L10" s="355">
        <v>1</v>
      </c>
    </row>
    <row r="11" spans="1:13" ht="19.5" customHeight="1" x14ac:dyDescent="0.3">
      <c r="A11" s="296" t="s">
        <v>187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</row>
    <row r="12" spans="1:13" s="62" customFormat="1" ht="36" customHeight="1" x14ac:dyDescent="0.35">
      <c r="A12" s="28">
        <f>SUM(B12:L12)</f>
        <v>8</v>
      </c>
      <c r="B12" s="356">
        <v>0</v>
      </c>
      <c r="C12" s="356">
        <v>1</v>
      </c>
      <c r="D12" s="356">
        <v>0</v>
      </c>
      <c r="E12" s="356">
        <v>0</v>
      </c>
      <c r="F12" s="356">
        <v>1</v>
      </c>
      <c r="G12" s="356">
        <v>1</v>
      </c>
      <c r="H12" s="356">
        <v>0</v>
      </c>
      <c r="I12" s="356">
        <v>0</v>
      </c>
      <c r="J12" s="356">
        <v>0</v>
      </c>
      <c r="K12" s="356">
        <v>5</v>
      </c>
      <c r="L12" s="356">
        <v>0</v>
      </c>
    </row>
    <row r="13" spans="1:13" s="62" customFormat="1" ht="18" x14ac:dyDescent="0.35"/>
  </sheetData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25" right="0.25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3" zoomScale="70" zoomScaleNormal="100" zoomScaleSheetLayoutView="70" workbookViewId="0">
      <selection activeCell="B37" sqref="B37:B38"/>
    </sheetView>
  </sheetViews>
  <sheetFormatPr defaultRowHeight="14.4" x14ac:dyDescent="0.3"/>
  <cols>
    <col min="1" max="1" width="60.6640625" customWidth="1"/>
    <col min="2" max="2" width="17.109375" customWidth="1"/>
    <col min="3" max="3" width="32.88671875" customWidth="1"/>
    <col min="5" max="5" width="28.109375" customWidth="1"/>
  </cols>
  <sheetData>
    <row r="1" spans="1:4" ht="17.399999999999999" x14ac:dyDescent="0.3">
      <c r="A1" s="290" t="s">
        <v>42</v>
      </c>
      <c r="B1" s="290"/>
      <c r="C1" s="290"/>
      <c r="D1" s="43"/>
    </row>
    <row r="2" spans="1:4" ht="18.75" customHeight="1" x14ac:dyDescent="0.3">
      <c r="A2" s="185" t="s">
        <v>1</v>
      </c>
      <c r="B2" s="185" t="s">
        <v>2</v>
      </c>
      <c r="C2" s="185" t="s">
        <v>44</v>
      </c>
      <c r="D2" s="43"/>
    </row>
    <row r="3" spans="1:4" ht="18.75" customHeight="1" x14ac:dyDescent="0.3">
      <c r="A3" s="22" t="s">
        <v>180</v>
      </c>
      <c r="B3" s="73">
        <v>28</v>
      </c>
      <c r="C3" s="68">
        <f>SUM(B6:B14)</f>
        <v>20</v>
      </c>
      <c r="D3" s="202">
        <f>SUM(B6:B14)-B4</f>
        <v>17</v>
      </c>
    </row>
    <row r="4" spans="1:4" ht="55.5" customHeight="1" x14ac:dyDescent="0.3">
      <c r="A4" s="70" t="s">
        <v>195</v>
      </c>
      <c r="B4" s="357">
        <v>3</v>
      </c>
      <c r="C4" s="67"/>
      <c r="D4" s="202"/>
    </row>
    <row r="5" spans="1:4" ht="17.399999999999999" x14ac:dyDescent="0.3">
      <c r="A5" s="185" t="s">
        <v>0</v>
      </c>
      <c r="B5" s="198"/>
      <c r="C5" s="198"/>
      <c r="D5" s="43"/>
    </row>
    <row r="6" spans="1:4" ht="18" x14ac:dyDescent="0.3">
      <c r="A6" s="23" t="s">
        <v>185</v>
      </c>
      <c r="B6" s="358">
        <v>11</v>
      </c>
      <c r="C6" s="25">
        <f>100/B3*B6</f>
        <v>39.285714285714285</v>
      </c>
      <c r="D6" s="43"/>
    </row>
    <row r="7" spans="1:4" ht="18.75" customHeight="1" x14ac:dyDescent="0.3">
      <c r="A7" s="23" t="s">
        <v>19</v>
      </c>
      <c r="B7" s="358">
        <v>0</v>
      </c>
      <c r="C7" s="25">
        <f>100/B3*B7</f>
        <v>0</v>
      </c>
      <c r="D7" s="43"/>
    </row>
    <row r="8" spans="1:4" ht="18.75" customHeight="1" x14ac:dyDescent="0.3">
      <c r="A8" s="23" t="s">
        <v>184</v>
      </c>
      <c r="B8" s="358">
        <v>0</v>
      </c>
      <c r="C8" s="25">
        <f>100/B3*B8</f>
        <v>0</v>
      </c>
      <c r="D8" s="43"/>
    </row>
    <row r="9" spans="1:4" ht="18.75" customHeight="1" x14ac:dyDescent="0.3">
      <c r="A9" s="23" t="s">
        <v>20</v>
      </c>
      <c r="B9" s="358">
        <v>7</v>
      </c>
      <c r="C9" s="25">
        <f>100/B3*B9</f>
        <v>25</v>
      </c>
      <c r="D9" s="43"/>
    </row>
    <row r="10" spans="1:4" ht="18.75" customHeight="1" x14ac:dyDescent="0.3">
      <c r="A10" s="23" t="s">
        <v>21</v>
      </c>
      <c r="B10" s="358">
        <v>0</v>
      </c>
      <c r="C10" s="25">
        <f>100/B3*B10</f>
        <v>0</v>
      </c>
      <c r="D10" s="43"/>
    </row>
    <row r="11" spans="1:4" ht="18.75" customHeight="1" x14ac:dyDescent="0.3">
      <c r="A11" s="23" t="s">
        <v>22</v>
      </c>
      <c r="B11" s="358">
        <v>1</v>
      </c>
      <c r="C11" s="25">
        <f>100/B3*B11</f>
        <v>3.5714285714285716</v>
      </c>
      <c r="D11" s="43"/>
    </row>
    <row r="12" spans="1:4" ht="18.75" customHeight="1" x14ac:dyDescent="0.3">
      <c r="A12" s="23" t="s">
        <v>23</v>
      </c>
      <c r="B12" s="358">
        <v>0</v>
      </c>
      <c r="C12" s="25">
        <f>100/B3*B12</f>
        <v>0</v>
      </c>
      <c r="D12" s="43"/>
    </row>
    <row r="13" spans="1:4" ht="18.75" customHeight="1" x14ac:dyDescent="0.3">
      <c r="A13" s="23" t="s">
        <v>24</v>
      </c>
      <c r="B13" s="358">
        <v>0</v>
      </c>
      <c r="C13" s="25">
        <f>100/B3*B13</f>
        <v>0</v>
      </c>
      <c r="D13" s="43"/>
    </row>
    <row r="14" spans="1:4" ht="18.75" customHeight="1" x14ac:dyDescent="0.3">
      <c r="A14" s="192" t="s">
        <v>250</v>
      </c>
      <c r="B14" s="358">
        <v>1</v>
      </c>
      <c r="C14" s="25">
        <f>100/B3*B14</f>
        <v>3.5714285714285716</v>
      </c>
      <c r="D14" s="43"/>
    </row>
    <row r="15" spans="1:4" ht="17.399999999999999" x14ac:dyDescent="0.3">
      <c r="A15" s="185" t="s">
        <v>25</v>
      </c>
      <c r="B15" s="199">
        <f>SUM(B16,B18,B19,B20)</f>
        <v>17</v>
      </c>
      <c r="C15" s="200" t="str">
        <f>IF(B15=D3,"ПРАВИЛЬНО","НЕПРАВИЛЬНО")</f>
        <v>ПРАВИЛЬНО</v>
      </c>
      <c r="D15" s="43"/>
    </row>
    <row r="16" spans="1:4" ht="18.75" customHeight="1" x14ac:dyDescent="0.3">
      <c r="A16" s="27" t="s">
        <v>374</v>
      </c>
      <c r="B16" s="359">
        <v>9</v>
      </c>
      <c r="C16" s="25">
        <f>100/D3*B16</f>
        <v>52.941176470588239</v>
      </c>
      <c r="D16" s="43"/>
    </row>
    <row r="17" spans="1:4" ht="56.25" customHeight="1" x14ac:dyDescent="0.3">
      <c r="A17" s="192" t="s">
        <v>192</v>
      </c>
      <c r="B17" s="360">
        <v>0</v>
      </c>
      <c r="C17" s="25">
        <f>100/D3*B17</f>
        <v>0</v>
      </c>
      <c r="D17" s="43"/>
    </row>
    <row r="18" spans="1:4" ht="18.75" customHeight="1" x14ac:dyDescent="0.3">
      <c r="A18" s="23" t="s">
        <v>26</v>
      </c>
      <c r="B18" s="360">
        <v>0</v>
      </c>
      <c r="C18" s="25">
        <f>100/D3*B18</f>
        <v>0</v>
      </c>
      <c r="D18" s="43"/>
    </row>
    <row r="19" spans="1:4" ht="18.75" customHeight="1" x14ac:dyDescent="0.3">
      <c r="A19" s="23" t="s">
        <v>27</v>
      </c>
      <c r="B19" s="360">
        <v>5</v>
      </c>
      <c r="C19" s="25">
        <f>100/D3*B19</f>
        <v>29.411764705882355</v>
      </c>
      <c r="D19" s="43"/>
    </row>
    <row r="20" spans="1:4" ht="18.75" customHeight="1" x14ac:dyDescent="0.3">
      <c r="A20" s="23" t="s">
        <v>28</v>
      </c>
      <c r="B20" s="360">
        <v>3</v>
      </c>
      <c r="C20" s="25">
        <f>100/D3*B20</f>
        <v>17.647058823529413</v>
      </c>
      <c r="D20" s="43"/>
    </row>
    <row r="21" spans="1:4" ht="17.399999999999999" x14ac:dyDescent="0.3">
      <c r="A21" s="185" t="s">
        <v>29</v>
      </c>
      <c r="B21" s="199">
        <f>SUM(B22:B25)</f>
        <v>17</v>
      </c>
      <c r="C21" s="200" t="str">
        <f>IF(B21=B3,"ПРАВИЛЬНО","НЕПРАВИЛЬНО")</f>
        <v>НЕПРАВИЛЬНО</v>
      </c>
      <c r="D21" s="43"/>
    </row>
    <row r="22" spans="1:4" ht="18.75" customHeight="1" x14ac:dyDescent="0.3">
      <c r="A22" s="23" t="s">
        <v>30</v>
      </c>
      <c r="B22" s="361">
        <v>0</v>
      </c>
      <c r="C22" s="25">
        <f>100/B3*B22</f>
        <v>0</v>
      </c>
      <c r="D22" s="43"/>
    </row>
    <row r="23" spans="1:4" ht="18" x14ac:dyDescent="0.3">
      <c r="A23" s="23" t="s">
        <v>31</v>
      </c>
      <c r="B23" s="362">
        <v>2</v>
      </c>
      <c r="C23" s="25">
        <f>100/B3*B23</f>
        <v>7.1428571428571432</v>
      </c>
      <c r="D23" s="43"/>
    </row>
    <row r="24" spans="1:4" ht="18" x14ac:dyDescent="0.3">
      <c r="A24" s="23" t="s">
        <v>32</v>
      </c>
      <c r="B24" s="362">
        <v>4</v>
      </c>
      <c r="C24" s="25">
        <f>100/B3*B24</f>
        <v>14.285714285714286</v>
      </c>
      <c r="D24" s="43"/>
    </row>
    <row r="25" spans="1:4" ht="18.75" customHeight="1" x14ac:dyDescent="0.3">
      <c r="A25" s="23" t="s">
        <v>33</v>
      </c>
      <c r="B25" s="362">
        <v>11</v>
      </c>
      <c r="C25" s="25">
        <f>100/B3*B25</f>
        <v>39.285714285714285</v>
      </c>
      <c r="D25" s="43"/>
    </row>
    <row r="26" spans="1:4" ht="17.399999999999999" x14ac:dyDescent="0.3">
      <c r="A26" s="185" t="s">
        <v>120</v>
      </c>
      <c r="B26" s="199">
        <f>SUM(B27:B30)</f>
        <v>17</v>
      </c>
      <c r="C26" s="200" t="str">
        <f>IF(B26=D3,"ПРАВИЛЬНО","НЕПРАВИЛЬНО")</f>
        <v>ПРАВИЛЬНО</v>
      </c>
      <c r="D26" s="43"/>
    </row>
    <row r="27" spans="1:4" ht="18.75" customHeight="1" x14ac:dyDescent="0.3">
      <c r="A27" s="27" t="s">
        <v>40</v>
      </c>
      <c r="B27" s="363">
        <v>3</v>
      </c>
      <c r="C27" s="25">
        <f>100/D3*B27</f>
        <v>17.647058823529413</v>
      </c>
      <c r="D27" s="43"/>
    </row>
    <row r="28" spans="1:4" ht="18.75" customHeight="1" x14ac:dyDescent="0.3">
      <c r="A28" s="27" t="s">
        <v>34</v>
      </c>
      <c r="B28" s="363">
        <v>3</v>
      </c>
      <c r="C28" s="25">
        <f>100/D3*B28</f>
        <v>17.647058823529413</v>
      </c>
      <c r="D28" s="43"/>
    </row>
    <row r="29" spans="1:4" ht="18.75" customHeight="1" x14ac:dyDescent="0.3">
      <c r="A29" s="27" t="s">
        <v>35</v>
      </c>
      <c r="B29" s="363">
        <v>7</v>
      </c>
      <c r="C29" s="25">
        <f>100/D3*B29</f>
        <v>41.176470588235297</v>
      </c>
      <c r="D29" s="43"/>
    </row>
    <row r="30" spans="1:4" ht="18.75" customHeight="1" x14ac:dyDescent="0.3">
      <c r="A30" s="27" t="s">
        <v>36</v>
      </c>
      <c r="B30" s="363">
        <v>4</v>
      </c>
      <c r="C30" s="25">
        <f>100/D3*B30</f>
        <v>23.529411764705884</v>
      </c>
      <c r="D30" s="43"/>
    </row>
    <row r="31" spans="1:4" ht="17.399999999999999" x14ac:dyDescent="0.3">
      <c r="A31" s="201" t="s">
        <v>121</v>
      </c>
      <c r="B31" s="199">
        <f>SUM(B32:B35)</f>
        <v>17</v>
      </c>
      <c r="C31" s="200" t="str">
        <f>IF(B31=D3,"ПРАВИЛЬНО","НЕПРАВИЛЬНО")</f>
        <v>ПРАВИЛЬНО</v>
      </c>
      <c r="D31" s="43"/>
    </row>
    <row r="32" spans="1:4" ht="18.75" customHeight="1" x14ac:dyDescent="0.3">
      <c r="A32" s="23" t="s">
        <v>40</v>
      </c>
      <c r="B32" s="364">
        <v>5</v>
      </c>
      <c r="C32" s="25">
        <f>100/D3*B32</f>
        <v>29.411764705882355</v>
      </c>
      <c r="D32" s="43"/>
    </row>
    <row r="33" spans="1:4" ht="18.75" customHeight="1" x14ac:dyDescent="0.3">
      <c r="A33" s="23" t="s">
        <v>34</v>
      </c>
      <c r="B33" s="364">
        <v>3</v>
      </c>
      <c r="C33" s="25">
        <f>100/D3*B33</f>
        <v>17.647058823529413</v>
      </c>
      <c r="D33" s="43"/>
    </row>
    <row r="34" spans="1:4" ht="18.75" customHeight="1" x14ac:dyDescent="0.3">
      <c r="A34" s="23" t="s">
        <v>35</v>
      </c>
      <c r="B34" s="364">
        <v>6</v>
      </c>
      <c r="C34" s="25">
        <f>100/D3*B34</f>
        <v>35.294117647058826</v>
      </c>
      <c r="D34" s="43"/>
    </row>
    <row r="35" spans="1:4" ht="18.75" customHeight="1" x14ac:dyDescent="0.3">
      <c r="A35" s="23" t="s">
        <v>36</v>
      </c>
      <c r="B35" s="364">
        <v>3</v>
      </c>
      <c r="C35" s="25">
        <f>100/D3*B35</f>
        <v>17.647058823529413</v>
      </c>
      <c r="D35" s="43"/>
    </row>
    <row r="36" spans="1:4" ht="17.399999999999999" x14ac:dyDescent="0.3">
      <c r="A36" s="185" t="s">
        <v>37</v>
      </c>
      <c r="B36" s="199">
        <f>SUM(B37:B38)</f>
        <v>17</v>
      </c>
      <c r="C36" s="200" t="str">
        <f>IF(B36=D3,"ПРАВИЛЬНО","НЕПРАВИЛЬНО")</f>
        <v>ПРАВИЛЬНО</v>
      </c>
      <c r="D36" s="43"/>
    </row>
    <row r="37" spans="1:4" ht="18.75" customHeight="1" x14ac:dyDescent="0.3">
      <c r="A37" s="23" t="s">
        <v>38</v>
      </c>
      <c r="B37" s="365">
        <v>7</v>
      </c>
      <c r="C37" s="25">
        <f>100/D3*B37</f>
        <v>41.176470588235297</v>
      </c>
      <c r="D37" s="43"/>
    </row>
    <row r="38" spans="1:4" ht="18.75" customHeight="1" x14ac:dyDescent="0.3">
      <c r="A38" s="23" t="s">
        <v>39</v>
      </c>
      <c r="B38" s="365">
        <v>10</v>
      </c>
      <c r="C38" s="25">
        <f>100/D3*B38</f>
        <v>58.82352941176471</v>
      </c>
      <c r="D38" s="43"/>
    </row>
    <row r="39" spans="1:4" ht="18" x14ac:dyDescent="0.35">
      <c r="A39" s="203"/>
      <c r="B39" s="204"/>
      <c r="C39" s="205"/>
      <c r="D39" s="43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95" zoomScaleNormal="100" zoomScaleSheetLayoutView="95" workbookViewId="0">
      <selection activeCell="B3" sqref="B3"/>
    </sheetView>
  </sheetViews>
  <sheetFormatPr defaultRowHeight="14.4" x14ac:dyDescent="0.3"/>
  <cols>
    <col min="1" max="1" width="24.44140625" customWidth="1"/>
    <col min="2" max="2" width="10.5546875" style="5" customWidth="1"/>
    <col min="3" max="3" width="26.5546875" customWidth="1"/>
    <col min="4" max="4" width="23" customWidth="1"/>
    <col min="5" max="5" width="9.109375" style="5" customWidth="1"/>
    <col min="6" max="6" width="35.88671875" customWidth="1"/>
  </cols>
  <sheetData>
    <row r="1" spans="1:6" ht="51" customHeight="1" x14ac:dyDescent="0.3">
      <c r="A1" s="310" t="s">
        <v>122</v>
      </c>
      <c r="B1" s="310"/>
      <c r="C1" s="310"/>
      <c r="D1" s="310"/>
      <c r="E1" s="310"/>
      <c r="F1" s="310"/>
    </row>
    <row r="2" spans="1:6" ht="102" customHeight="1" x14ac:dyDescent="0.3">
      <c r="A2" s="185" t="s">
        <v>123</v>
      </c>
      <c r="B2" s="185" t="s">
        <v>124</v>
      </c>
      <c r="C2" s="185" t="s">
        <v>248</v>
      </c>
      <c r="D2" s="185" t="s">
        <v>123</v>
      </c>
      <c r="E2" s="185" t="s">
        <v>124</v>
      </c>
      <c r="F2" s="185" t="s">
        <v>249</v>
      </c>
    </row>
    <row r="3" spans="1:6" ht="36" x14ac:dyDescent="0.3">
      <c r="A3" s="206" t="s">
        <v>125</v>
      </c>
      <c r="B3" s="28">
        <v>0</v>
      </c>
      <c r="C3" s="73"/>
      <c r="D3" s="206" t="s">
        <v>126</v>
      </c>
      <c r="E3" s="28">
        <f>E4+E5+E6+E7+E8+E9+E10+E11+E12+E13+E14+E15+E16+E17</f>
        <v>0</v>
      </c>
      <c r="F3" s="73"/>
    </row>
    <row r="4" spans="1:6" ht="66" customHeight="1" x14ac:dyDescent="0.3">
      <c r="A4" s="176"/>
      <c r="B4" s="174"/>
      <c r="C4" s="107"/>
      <c r="D4" s="107"/>
      <c r="E4" s="19"/>
      <c r="F4" s="107"/>
    </row>
    <row r="5" spans="1:6" ht="48" customHeight="1" x14ac:dyDescent="0.3">
      <c r="A5" s="178"/>
      <c r="B5" s="19"/>
      <c r="C5" s="107"/>
      <c r="D5" s="107"/>
      <c r="E5" s="19"/>
      <c r="F5" s="111"/>
    </row>
    <row r="6" spans="1:6" ht="54.75" customHeight="1" x14ac:dyDescent="0.3">
      <c r="A6" s="178"/>
      <c r="B6" s="19"/>
      <c r="C6" s="107"/>
      <c r="D6" s="107"/>
      <c r="E6" s="19"/>
      <c r="F6" s="111"/>
    </row>
    <row r="7" spans="1:6" ht="84" customHeight="1" x14ac:dyDescent="0.3">
      <c r="A7" s="178"/>
      <c r="B7" s="19"/>
      <c r="C7" s="107"/>
      <c r="D7" s="207"/>
      <c r="E7" s="19"/>
      <c r="F7" s="107"/>
    </row>
    <row r="8" spans="1:6" ht="18" x14ac:dyDescent="0.3">
      <c r="A8" s="178"/>
      <c r="B8" s="175"/>
      <c r="C8" s="177"/>
      <c r="D8" s="208"/>
      <c r="E8" s="19"/>
      <c r="F8" s="111"/>
    </row>
    <row r="9" spans="1:6" ht="48.75" customHeight="1" x14ac:dyDescent="0.3">
      <c r="A9" s="178"/>
      <c r="B9" s="19"/>
      <c r="C9" s="107"/>
      <c r="D9" s="107"/>
      <c r="E9" s="19"/>
      <c r="F9" s="107"/>
    </row>
    <row r="10" spans="1:6" ht="66.75" customHeight="1" x14ac:dyDescent="0.3">
      <c r="A10" s="178"/>
      <c r="B10" s="75"/>
      <c r="C10" s="107"/>
      <c r="D10" s="208"/>
      <c r="E10" s="19"/>
      <c r="F10" s="52"/>
    </row>
    <row r="11" spans="1:6" ht="53.25" customHeight="1" x14ac:dyDescent="0.3">
      <c r="A11" s="178"/>
      <c r="B11" s="19"/>
      <c r="C11" s="107"/>
      <c r="D11" s="60"/>
      <c r="E11" s="19"/>
      <c r="F11" s="52"/>
    </row>
    <row r="12" spans="1:6" ht="18" x14ac:dyDescent="0.3">
      <c r="A12" s="176"/>
      <c r="B12" s="19"/>
      <c r="C12" s="52"/>
      <c r="D12" s="60"/>
      <c r="E12" s="19"/>
      <c r="F12" s="52"/>
    </row>
    <row r="13" spans="1:6" ht="18" x14ac:dyDescent="0.3">
      <c r="A13" s="176"/>
      <c r="B13" s="19"/>
      <c r="C13" s="52"/>
      <c r="D13" s="60"/>
      <c r="E13" s="19"/>
      <c r="F13" s="52"/>
    </row>
    <row r="14" spans="1:6" ht="18" x14ac:dyDescent="0.3">
      <c r="A14" s="60"/>
      <c r="B14" s="19"/>
      <c r="C14" s="52"/>
      <c r="D14" s="60"/>
      <c r="E14" s="19"/>
      <c r="F14" s="52"/>
    </row>
    <row r="15" spans="1:6" ht="18" x14ac:dyDescent="0.3">
      <c r="A15" s="60"/>
      <c r="B15" s="19"/>
      <c r="C15" s="52"/>
      <c r="D15" s="60"/>
      <c r="E15" s="19"/>
      <c r="F15" s="52"/>
    </row>
    <row r="16" spans="1:6" ht="18" x14ac:dyDescent="0.3">
      <c r="A16" s="60"/>
      <c r="B16" s="19"/>
      <c r="C16" s="52"/>
      <c r="D16" s="60"/>
      <c r="E16" s="19"/>
      <c r="F16" s="52"/>
    </row>
    <row r="17" spans="1:6" ht="18" x14ac:dyDescent="0.3">
      <c r="A17" s="60"/>
      <c r="B17" s="19"/>
      <c r="C17" s="52"/>
      <c r="D17" s="60"/>
      <c r="E17" s="19"/>
      <c r="F17" s="52"/>
    </row>
    <row r="18" spans="1:6" ht="42" customHeight="1" x14ac:dyDescent="0.3">
      <c r="A18" s="311" t="s">
        <v>261</v>
      </c>
      <c r="B18" s="312"/>
      <c r="C18" s="312"/>
      <c r="D18" s="312"/>
      <c r="E18" s="312"/>
      <c r="F18" s="313"/>
    </row>
    <row r="19" spans="1:6" ht="37.5" customHeight="1" x14ac:dyDescent="0.3">
      <c r="A19" s="321" t="s">
        <v>258</v>
      </c>
      <c r="B19" s="322"/>
      <c r="C19" s="323"/>
      <c r="D19" s="160" t="s">
        <v>259</v>
      </c>
      <c r="E19" s="317" t="s">
        <v>260</v>
      </c>
      <c r="F19" s="318"/>
    </row>
    <row r="20" spans="1:6" ht="18" x14ac:dyDescent="0.3">
      <c r="A20" s="314"/>
      <c r="B20" s="315"/>
      <c r="C20" s="316"/>
      <c r="D20" s="60"/>
      <c r="E20" s="319"/>
      <c r="F20" s="320"/>
    </row>
    <row r="21" spans="1:6" ht="18" x14ac:dyDescent="0.3">
      <c r="A21" s="314"/>
      <c r="B21" s="315"/>
      <c r="C21" s="316"/>
      <c r="D21" s="60"/>
      <c r="E21" s="319"/>
      <c r="F21" s="320"/>
    </row>
    <row r="22" spans="1:6" ht="18" x14ac:dyDescent="0.3">
      <c r="A22" s="314"/>
      <c r="B22" s="315"/>
      <c r="C22" s="316"/>
      <c r="D22" s="60"/>
      <c r="E22" s="319"/>
      <c r="F22" s="320"/>
    </row>
    <row r="23" spans="1:6" ht="18" x14ac:dyDescent="0.3">
      <c r="A23" s="314"/>
      <c r="B23" s="315"/>
      <c r="C23" s="316"/>
      <c r="D23" s="60"/>
      <c r="E23" s="319"/>
      <c r="F23" s="320"/>
    </row>
    <row r="24" spans="1:6" ht="18" x14ac:dyDescent="0.3">
      <c r="A24" s="314"/>
      <c r="B24" s="315"/>
      <c r="C24" s="316"/>
      <c r="D24" s="60"/>
      <c r="E24" s="319"/>
      <c r="F24" s="320"/>
    </row>
  </sheetData>
  <sheetProtection sort="0" autoFilter="0" pivotTables="0"/>
  <mergeCells count="14">
    <mergeCell ref="A1:F1"/>
    <mergeCell ref="A18:F18"/>
    <mergeCell ref="A24:C24"/>
    <mergeCell ref="E19:F19"/>
    <mergeCell ref="E20:F20"/>
    <mergeCell ref="E21:F21"/>
    <mergeCell ref="E22:F22"/>
    <mergeCell ref="E23:F23"/>
    <mergeCell ref="E24:F24"/>
    <mergeCell ref="A21:C21"/>
    <mergeCell ref="A20:C20"/>
    <mergeCell ref="A23:C23"/>
    <mergeCell ref="A22:C22"/>
    <mergeCell ref="A19:C19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112" zoomScaleNormal="100" zoomScaleSheetLayoutView="112" workbookViewId="0">
      <selection activeCell="F20" sqref="F20"/>
    </sheetView>
  </sheetViews>
  <sheetFormatPr defaultRowHeight="14.4" x14ac:dyDescent="0.3"/>
  <cols>
    <col min="1" max="1" width="27.109375" customWidth="1"/>
    <col min="2" max="2" width="67.44140625" customWidth="1"/>
  </cols>
  <sheetData>
    <row r="1" spans="1:2" ht="17.399999999999999" x14ac:dyDescent="0.3">
      <c r="A1" s="246" t="s">
        <v>45</v>
      </c>
      <c r="B1" s="246"/>
    </row>
    <row r="2" spans="1:2" ht="18.75" customHeight="1" x14ac:dyDescent="0.3">
      <c r="A2" s="284" t="s">
        <v>46</v>
      </c>
      <c r="B2" s="159" t="s">
        <v>47</v>
      </c>
    </row>
    <row r="3" spans="1:2" ht="57.75" customHeight="1" x14ac:dyDescent="0.3">
      <c r="A3" s="284"/>
      <c r="B3" s="115" t="s">
        <v>48</v>
      </c>
    </row>
    <row r="4" spans="1:2" ht="18" x14ac:dyDescent="0.3">
      <c r="A4" s="24" t="s">
        <v>72</v>
      </c>
      <c r="B4" s="19"/>
    </row>
    <row r="5" spans="1:2" ht="18" x14ac:dyDescent="0.3">
      <c r="A5" s="26" t="s">
        <v>76</v>
      </c>
      <c r="B5" s="21"/>
    </row>
    <row r="6" spans="1:2" ht="18" x14ac:dyDescent="0.3">
      <c r="A6" s="40" t="s">
        <v>181</v>
      </c>
      <c r="B6" s="63"/>
    </row>
    <row r="7" spans="1:2" ht="18" x14ac:dyDescent="0.3">
      <c r="A7" s="40" t="s">
        <v>73</v>
      </c>
      <c r="B7" s="63"/>
    </row>
    <row r="8" spans="1:2" ht="18" x14ac:dyDescent="0.3">
      <c r="A8" s="26" t="s">
        <v>188</v>
      </c>
      <c r="B8" s="21"/>
    </row>
    <row r="9" spans="1:2" ht="18" x14ac:dyDescent="0.3">
      <c r="A9" s="40" t="s">
        <v>77</v>
      </c>
      <c r="B9" s="75"/>
    </row>
    <row r="10" spans="1:2" ht="18" x14ac:dyDescent="0.3">
      <c r="A10" s="40" t="s">
        <v>75</v>
      </c>
      <c r="B10" s="63"/>
    </row>
    <row r="11" spans="1:2" ht="18" x14ac:dyDescent="0.3">
      <c r="A11" s="40" t="s">
        <v>79</v>
      </c>
      <c r="B11" s="63"/>
    </row>
    <row r="12" spans="1:2" ht="18" x14ac:dyDescent="0.3">
      <c r="A12" s="40" t="s">
        <v>80</v>
      </c>
      <c r="B12" s="63"/>
    </row>
    <row r="13" spans="1:2" ht="18" x14ac:dyDescent="0.3">
      <c r="A13" s="40" t="s">
        <v>182</v>
      </c>
      <c r="B13" s="63"/>
    </row>
    <row r="14" spans="1:2" ht="36" x14ac:dyDescent="0.3">
      <c r="A14" s="26" t="s">
        <v>183</v>
      </c>
      <c r="B14" s="63"/>
    </row>
    <row r="15" spans="1:2" ht="18" x14ac:dyDescent="0.3">
      <c r="A15" s="51" t="s">
        <v>74</v>
      </c>
      <c r="B15" s="75"/>
    </row>
    <row r="16" spans="1:2" ht="18" x14ac:dyDescent="0.3">
      <c r="A16" s="40" t="s">
        <v>78</v>
      </c>
      <c r="B16" s="63"/>
    </row>
    <row r="17" spans="1:2" ht="18" x14ac:dyDescent="0.3">
      <c r="A17" s="40" t="s">
        <v>221</v>
      </c>
      <c r="B17" s="63"/>
    </row>
    <row r="18" spans="1:2" ht="18" x14ac:dyDescent="0.3">
      <c r="A18" s="40" t="s">
        <v>252</v>
      </c>
      <c r="B18" s="63"/>
    </row>
    <row r="19" spans="1:2" ht="17.399999999999999" x14ac:dyDescent="0.3">
      <c r="A19" s="120" t="s">
        <v>81</v>
      </c>
      <c r="B19" s="64">
        <f>B18+B17+B16+B15+B14+B13+B12+B11+B10+B9+B8+B7++B6+B5+B4</f>
        <v>0</v>
      </c>
    </row>
    <row r="20" spans="1:2" ht="18" x14ac:dyDescent="0.35">
      <c r="A20" s="20"/>
      <c r="B20" s="20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sqref="A1:J1"/>
    </sheetView>
  </sheetViews>
  <sheetFormatPr defaultRowHeight="14.4" x14ac:dyDescent="0.3"/>
  <cols>
    <col min="2" max="2" width="15.109375" customWidth="1"/>
    <col min="5" max="5" width="15.6640625" customWidth="1"/>
    <col min="7" max="7" width="9.109375" customWidth="1"/>
    <col min="8" max="8" width="4.5546875" customWidth="1"/>
    <col min="10" max="10" width="34.44140625" customWidth="1"/>
    <col min="11" max="11" width="18.5546875" hidden="1" customWidth="1"/>
    <col min="12" max="14" width="9.109375" customWidth="1"/>
  </cols>
  <sheetData>
    <row r="1" spans="1:11" ht="21" customHeight="1" x14ac:dyDescent="0.35">
      <c r="A1" s="209" t="s">
        <v>266</v>
      </c>
      <c r="B1" s="210"/>
      <c r="C1" s="210"/>
      <c r="D1" s="210"/>
      <c r="E1" s="210"/>
      <c r="F1" s="210"/>
      <c r="G1" s="210"/>
      <c r="H1" s="210"/>
      <c r="I1" s="210"/>
      <c r="J1" s="210"/>
      <c r="K1" s="166"/>
    </row>
    <row r="2" spans="1:11" ht="48" customHeight="1" x14ac:dyDescent="0.35">
      <c r="A2" s="327"/>
      <c r="B2" s="327"/>
      <c r="C2" s="324" t="s">
        <v>262</v>
      </c>
      <c r="D2" s="324"/>
      <c r="E2" s="324"/>
      <c r="F2" s="324" t="s">
        <v>259</v>
      </c>
      <c r="G2" s="324"/>
      <c r="H2" s="324"/>
      <c r="I2" s="324" t="s">
        <v>268</v>
      </c>
      <c r="J2" s="324"/>
      <c r="K2" s="324"/>
    </row>
    <row r="3" spans="1:11" ht="66" customHeight="1" x14ac:dyDescent="0.35">
      <c r="A3" s="326" t="s">
        <v>263</v>
      </c>
      <c r="B3" s="326"/>
      <c r="C3" s="325" t="s">
        <v>372</v>
      </c>
      <c r="D3" s="325"/>
      <c r="E3" s="325"/>
      <c r="F3" s="325">
        <v>36</v>
      </c>
      <c r="G3" s="325"/>
      <c r="H3" s="325"/>
      <c r="I3" s="325" t="s">
        <v>283</v>
      </c>
      <c r="J3" s="325"/>
      <c r="K3" s="325"/>
    </row>
    <row r="4" spans="1:11" ht="44.25" customHeight="1" x14ac:dyDescent="0.35">
      <c r="A4" s="326" t="s">
        <v>264</v>
      </c>
      <c r="B4" s="326"/>
      <c r="C4" s="325"/>
      <c r="D4" s="325"/>
      <c r="E4" s="325"/>
      <c r="F4" s="325"/>
      <c r="G4" s="325"/>
      <c r="H4" s="325"/>
      <c r="I4" s="325"/>
      <c r="J4" s="325"/>
      <c r="K4" s="325"/>
    </row>
    <row r="5" spans="1:11" ht="50.25" customHeight="1" x14ac:dyDescent="0.35">
      <c r="A5" s="326" t="s">
        <v>265</v>
      </c>
      <c r="B5" s="326"/>
      <c r="C5" s="325"/>
      <c r="D5" s="325"/>
      <c r="E5" s="325"/>
      <c r="F5" s="325"/>
      <c r="G5" s="325"/>
      <c r="H5" s="325"/>
      <c r="I5" s="325"/>
      <c r="J5" s="325"/>
      <c r="K5" s="325"/>
    </row>
    <row r="6" spans="1:11" ht="51" customHeight="1" x14ac:dyDescent="0.35">
      <c r="A6" s="326" t="s">
        <v>267</v>
      </c>
      <c r="B6" s="326"/>
      <c r="C6" s="325"/>
      <c r="D6" s="325"/>
      <c r="E6" s="325"/>
      <c r="F6" s="325"/>
      <c r="G6" s="325"/>
      <c r="H6" s="325"/>
      <c r="I6" s="325"/>
      <c r="J6" s="325"/>
      <c r="K6" s="325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2022-11-15T11:15:16Z</cp:lastPrinted>
  <dcterms:created xsi:type="dcterms:W3CDTF">2013-11-25T08:04:18Z</dcterms:created>
  <dcterms:modified xsi:type="dcterms:W3CDTF">2023-11-16T02:00:55Z</dcterms:modified>
</cp:coreProperties>
</file>